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8355" tabRatio="961" activeTab="0"/>
  </bookViews>
  <sheets>
    <sheet name="Anggaran Hasil 2021" sheetId="1" r:id="rId1"/>
  </sheets>
  <definedNames>
    <definedName name="_xlnm.Print_Area" localSheetId="0">'Anggaran Hasil 2021'!$A$1:$M$390</definedName>
    <definedName name="_xlnm.Print_Titles" localSheetId="0">'Anggaran Hasil 2021'!$7:$9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Nor'Kamisah</author>
  </authors>
  <commentList>
    <comment ref="H60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H0171113 Bayaran Permohonan Tanah RM425
</t>
        </r>
      </text>
    </comment>
    <comment ref="B65" authorId="1">
      <text>
        <r>
          <rPr>
            <b/>
            <sz val="9"/>
            <rFont val="Tahoma"/>
            <family val="2"/>
          </rPr>
          <t>Nor'Kamisah:</t>
        </r>
        <r>
          <rPr>
            <sz val="9"/>
            <rFont val="Tahoma"/>
            <family val="2"/>
          </rPr>
          <t xml:space="preserve">
TAMBAH KOD BARU</t>
        </r>
      </text>
    </comment>
    <comment ref="B101" authorId="1">
      <text>
        <r>
          <rPr>
            <b/>
            <sz val="9"/>
            <rFont val="Tahoma"/>
            <family val="2"/>
          </rPr>
          <t>Nor'Kamisah:</t>
        </r>
        <r>
          <rPr>
            <sz val="9"/>
            <rFont val="Tahoma"/>
            <family val="2"/>
          </rPr>
          <t xml:space="preserve">
TAMBAHKOD BARU</t>
        </r>
      </text>
    </comment>
    <comment ref="B102" authorId="1">
      <text>
        <r>
          <rPr>
            <b/>
            <sz val="9"/>
            <rFont val="Tahoma"/>
            <family val="2"/>
          </rPr>
          <t>Nor'Kamisah:</t>
        </r>
        <r>
          <rPr>
            <sz val="9"/>
            <rFont val="Tahoma"/>
            <family val="2"/>
          </rPr>
          <t xml:space="preserve">
TAMBAH KOD BARU</t>
        </r>
      </text>
    </comment>
    <comment ref="B112" authorId="1">
      <text>
        <r>
          <rPr>
            <b/>
            <sz val="9"/>
            <rFont val="Tahoma"/>
            <family val="2"/>
          </rPr>
          <t>Nor'Kamisah:</t>
        </r>
        <r>
          <rPr>
            <sz val="9"/>
            <rFont val="Tahoma"/>
            <family val="2"/>
          </rPr>
          <t xml:space="preserve">
TAMBAH KOD</t>
        </r>
      </text>
    </comment>
    <comment ref="B115" authorId="1">
      <text>
        <r>
          <rPr>
            <b/>
            <sz val="9"/>
            <rFont val="Tahoma"/>
            <family val="2"/>
          </rPr>
          <t>Nor'Kamisah:</t>
        </r>
        <r>
          <rPr>
            <sz val="9"/>
            <rFont val="Tahoma"/>
            <family val="2"/>
          </rPr>
          <t xml:space="preserve">
TAMBAH KOD  BARU</t>
        </r>
      </text>
    </comment>
    <comment ref="B141" authorId="1">
      <text>
        <r>
          <rPr>
            <b/>
            <sz val="9"/>
            <rFont val="Tahoma"/>
            <family val="2"/>
          </rPr>
          <t>Nor'Kamisah:</t>
        </r>
        <r>
          <rPr>
            <sz val="9"/>
            <rFont val="Tahoma"/>
            <family val="2"/>
          </rPr>
          <t xml:space="preserve">
tambah kod baru</t>
        </r>
      </text>
    </comment>
    <comment ref="F17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+ H0273804 Jualan Hasil Pertanian rm21,308.00</t>
        </r>
      </text>
    </comment>
    <comment ref="H18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H0273804 Jualan Hasil Pertanian Rm19,808.00
H0282499 Pelbagai Jualan (Veterinar) RM16,629.5</t>
        </r>
      </text>
    </comment>
  </commentList>
</comments>
</file>

<file path=xl/sharedStrings.xml><?xml version="1.0" encoding="utf-8"?>
<sst xmlns="http://schemas.openxmlformats.org/spreadsheetml/2006/main" count="825" uniqueCount="563">
  <si>
    <t>2017</t>
  </si>
  <si>
    <t>2018</t>
  </si>
  <si>
    <t>ANGGARAN</t>
  </si>
  <si>
    <t>TERIMAAN SEBENAR</t>
  </si>
  <si>
    <t>RM</t>
  </si>
  <si>
    <t>HASIL CUKAI</t>
  </si>
  <si>
    <t>HASIL BUKAN CUKAI</t>
  </si>
  <si>
    <t>TERIMAAN BUKAN HASIL</t>
  </si>
  <si>
    <t>JUMLAH HASIL DARI SEMUA PUNCA</t>
  </si>
  <si>
    <t>BIL</t>
  </si>
  <si>
    <t>KOD AKAUN iSPEKS</t>
  </si>
  <si>
    <t>PERIHAL iSPEKS</t>
  </si>
  <si>
    <t>2019</t>
  </si>
  <si>
    <t>H0160000</t>
  </si>
  <si>
    <t>H0170000</t>
  </si>
  <si>
    <t>H0180000</t>
  </si>
  <si>
    <t>PELBAGAI TERIMAAN DAN PINDAHAN</t>
  </si>
  <si>
    <t>PELBAGAI TERIMAAN</t>
  </si>
  <si>
    <t>H0161000</t>
  </si>
  <si>
    <t>CUKAI LANGSUNG</t>
  </si>
  <si>
    <t>H0161100</t>
  </si>
  <si>
    <t>CUKAI TANAH</t>
  </si>
  <si>
    <t>H0161101</t>
  </si>
  <si>
    <t>CUKAI TANAH SEMASA / BERULANG</t>
  </si>
  <si>
    <t>H0161198</t>
  </si>
  <si>
    <t xml:space="preserve">TUNGGAKAN CUKAI TANAH </t>
  </si>
  <si>
    <t>H0161199</t>
  </si>
  <si>
    <t>CUKAI TANAH YANG LAIN</t>
  </si>
  <si>
    <t>JUMLAH CUKAI TANAH</t>
  </si>
  <si>
    <t>H0161200</t>
  </si>
  <si>
    <t>CUKAI GALIAN</t>
  </si>
  <si>
    <t>H0161206</t>
  </si>
  <si>
    <t>SEWA GALIAN</t>
  </si>
  <si>
    <t>H0161207</t>
  </si>
  <si>
    <t>SEWA GALIAN TUNGGAKAN</t>
  </si>
  <si>
    <t>H0161299</t>
  </si>
  <si>
    <t>CUKAI GALIAN YANG LAIN</t>
  </si>
  <si>
    <t xml:space="preserve">JUMLAH CUKAI GALIAN </t>
  </si>
  <si>
    <t>H0161300</t>
  </si>
  <si>
    <t>CUKAI PARIT DAN TALIAIR</t>
  </si>
  <si>
    <t>H0161301</t>
  </si>
  <si>
    <t xml:space="preserve">CUKAI PARIT DAN TALIAIR </t>
  </si>
  <si>
    <t>H0161302</t>
  </si>
  <si>
    <t>TUNGGAKAN CUKAI PARIT &amp; TALIAIR</t>
  </si>
  <si>
    <t>JUMLAH CUKAI PARIT DAN TALIAIR</t>
  </si>
  <si>
    <t>H0161500</t>
  </si>
  <si>
    <t>CUKAI LANGSUNG YANG LAIN</t>
  </si>
  <si>
    <t>H0161599</t>
  </si>
  <si>
    <t>PELBAGAI CUKAI LANGSUNG YANG LAIN</t>
  </si>
  <si>
    <t>JUMLAH CUKAI LANGSUNG YANG LAIN</t>
  </si>
  <si>
    <t>H0161800</t>
  </si>
  <si>
    <t>ROYALTI</t>
  </si>
  <si>
    <t>H0161812</t>
  </si>
  <si>
    <t>ROYALTI PENGELUARAN BAHAN HUTAN</t>
  </si>
  <si>
    <t>H0161813</t>
  </si>
  <si>
    <t>ROYALTI PENGELUARAN BAHAN BATUAN</t>
  </si>
  <si>
    <t>H0161814</t>
  </si>
  <si>
    <t>ROYALTI PENGELUARAN BAHAN GALIAN</t>
  </si>
  <si>
    <t>H0161823</t>
  </si>
  <si>
    <t>ROYALTI PULAU PINANG</t>
  </si>
  <si>
    <t>H0161899</t>
  </si>
  <si>
    <t>ROYALTI YANG LAIN</t>
  </si>
  <si>
    <t>JUMLAH ROYALTI</t>
  </si>
  <si>
    <t>JUMLAH CUKAI LANGSUNG</t>
  </si>
  <si>
    <t>H0162000</t>
  </si>
  <si>
    <t>CUKAI TIDAK LANGSUNG</t>
  </si>
  <si>
    <t>H0162700</t>
  </si>
  <si>
    <t>LEVI</t>
  </si>
  <si>
    <t>H0162799</t>
  </si>
  <si>
    <t>LAIN-LAIN LEVI</t>
  </si>
  <si>
    <t>JUMLAH LEVI</t>
  </si>
  <si>
    <t>H0162800</t>
  </si>
  <si>
    <t>CUKAI HIBURAN</t>
  </si>
  <si>
    <t>H0162801</t>
  </si>
  <si>
    <t>CUKAI TIKET WAYANG</t>
  </si>
  <si>
    <t>H0162802</t>
  </si>
  <si>
    <t>CUKAI TIKET TAMAN TEMA</t>
  </si>
  <si>
    <t>H0162809</t>
  </si>
  <si>
    <t>TUNGGAKAN CUKAI HIBURAN</t>
  </si>
  <si>
    <t>H0162899</t>
  </si>
  <si>
    <t>CUKAI HIBURAN YANG LAIN</t>
  </si>
  <si>
    <t>JUMLAH CUKAI HIBURAN</t>
  </si>
  <si>
    <t>H0162900</t>
  </si>
  <si>
    <t>PELBAGAI CUKAI TIDAK LANGSUNG</t>
  </si>
  <si>
    <t>H0162999</t>
  </si>
  <si>
    <t>PELBAGAI CUKAI TAK LANGSUNG</t>
  </si>
  <si>
    <t>JUMLAH PELBAGAI CUKAI TIDAK LANGSUNG</t>
  </si>
  <si>
    <t>JUMLAH CUKAI TIDAK LANGSUNG</t>
  </si>
  <si>
    <t>JUMLAH HASIL CUKAI</t>
  </si>
  <si>
    <t>H0171000</t>
  </si>
  <si>
    <t>LESEN, BAYARAN PENDAFTARAN DAN PERMIT</t>
  </si>
  <si>
    <t>H0171100</t>
  </si>
  <si>
    <t>BAYARAN PENDAFTARAN</t>
  </si>
  <si>
    <t>H0171104</t>
  </si>
  <si>
    <t>BAYARAN PENDAFTARAN TANAH</t>
  </si>
  <si>
    <t>H0171105</t>
  </si>
  <si>
    <t>BAYARAN PENDAFTARAN LEMBU KERBAU</t>
  </si>
  <si>
    <t>H0171106</t>
  </si>
  <si>
    <t>PENDAFTARAN PENANAMAN PADI</t>
  </si>
  <si>
    <t>H0171109</t>
  </si>
  <si>
    <t>BAYARAN PENDAFTARAN NIKAH LUAR NEGARA</t>
  </si>
  <si>
    <t>H0171110</t>
  </si>
  <si>
    <t>BAYARAN PENDAFTARAN MAHKAMAH SYARIAH</t>
  </si>
  <si>
    <t>H0171112</t>
  </si>
  <si>
    <t>BAYARAN PERMOHONAN KEBENARAN BERKAHWIN</t>
  </si>
  <si>
    <t>BAYARAN PERMOHONAN LESEN TUMPANG SEMENTARA</t>
  </si>
  <si>
    <t>H0171120</t>
  </si>
  <si>
    <t>BAYARAN PENDAFTARAN ANJING</t>
  </si>
  <si>
    <t>H0171121</t>
  </si>
  <si>
    <t>PENDAFTARAN NIKAH</t>
  </si>
  <si>
    <t>H0171122</t>
  </si>
  <si>
    <t>PENDAFTARAN CERAI</t>
  </si>
  <si>
    <t>H0171123</t>
  </si>
  <si>
    <t xml:space="preserve">PENDAFTARAN RUJUK </t>
  </si>
  <si>
    <t>H0171199</t>
  </si>
  <si>
    <t>PELBAGAI BAYARAN PENDAFTARAN</t>
  </si>
  <si>
    <t>JUMLAH BAYARAN PENDAFTARAN</t>
  </si>
  <si>
    <t>H0171200</t>
  </si>
  <si>
    <t>BAYARAN UNTUK BERNIAGA</t>
  </si>
  <si>
    <t>H0171201</t>
  </si>
  <si>
    <t>LESEN PERHUTANAN/MEMASUKI HUTAN SIMPANAN</t>
  </si>
  <si>
    <t>H0171202</t>
  </si>
  <si>
    <t>LESEN PERIKANAN</t>
  </si>
  <si>
    <t>H0171203</t>
  </si>
  <si>
    <t>LESEN PERAHU</t>
  </si>
  <si>
    <t>H0171204</t>
  </si>
  <si>
    <t>LESEN PEMBEKALAN AIR/TITI (ENAKMEN AIR NO.129)</t>
  </si>
  <si>
    <t>H0171205</t>
  </si>
  <si>
    <t>LESEN PENILAI DAN PELELONG</t>
  </si>
  <si>
    <t>H0171209</t>
  </si>
  <si>
    <t>LESEN PENIAGA BARANG BARANG SUDAH PAKAI / BARANG LUSUH</t>
  </si>
  <si>
    <t>H0171210</t>
  </si>
  <si>
    <t>LESEN HIBURAN SEMENTARA</t>
  </si>
  <si>
    <t>H0171211</t>
  </si>
  <si>
    <t>LESEN PANGGONG WAYANG DAN TEMPAT HIBURAN</t>
  </si>
  <si>
    <t>H0171212</t>
  </si>
  <si>
    <t>LESEN HIBURAN BILLIARD</t>
  </si>
  <si>
    <t>H0171214</t>
  </si>
  <si>
    <t>LESEN KEDAI MINUMAN KERAS</t>
  </si>
  <si>
    <t>H0171215</t>
  </si>
  <si>
    <t>LESEN SENJATAPI DAN ALAT SENJATA</t>
  </si>
  <si>
    <t>H0171218</t>
  </si>
  <si>
    <t>LESEN BINATANG PERBURUAN DAN BURUNG</t>
  </si>
  <si>
    <t>H0171219</t>
  </si>
  <si>
    <t>LESEN TUMPANG SEMENTARA/LESEN MENDUDUKI SEMENTARA TANAH KERAJAAN</t>
  </si>
  <si>
    <t>H0171227</t>
  </si>
  <si>
    <t>LESEN PETROLEUM</t>
  </si>
  <si>
    <t>H0171229</t>
  </si>
  <si>
    <t>H0171248</t>
  </si>
  <si>
    <t>LESEN PERLADANGAN UNGGAS</t>
  </si>
  <si>
    <t>H0171256</t>
  </si>
  <si>
    <t>SENJATA DAN ALAT SENJATA (LESEN PERNIAGAAN)</t>
  </si>
  <si>
    <t>H0171257</t>
  </si>
  <si>
    <t>BAYARAN UNTUK BERNIAGA - BAYARAN KONTRAKTOR</t>
  </si>
  <si>
    <t>H0171258</t>
  </si>
  <si>
    <t>BAYARAN SIJIL HALAL</t>
  </si>
  <si>
    <t>H0171262</t>
  </si>
  <si>
    <t>PERMIT PERHUTANAN</t>
  </si>
  <si>
    <t>H0171266</t>
  </si>
  <si>
    <t>PERMIT PENYEMBELIHAN TERNAKAN</t>
  </si>
  <si>
    <t>H0171274</t>
  </si>
  <si>
    <t>BAYARAN PERMIT SEMENTARA</t>
  </si>
  <si>
    <t>H0171275</t>
  </si>
  <si>
    <t>BAYARAN PERMOHONAN PERMIT SEMENTARA</t>
  </si>
  <si>
    <t>H0171278</t>
  </si>
  <si>
    <t>BAYARAN PERKHIDMATAN KLINIK VETERINAR</t>
  </si>
  <si>
    <t>H0171280</t>
  </si>
  <si>
    <t>LESEN PENULIS SURAT PETISYEN</t>
  </si>
  <si>
    <t>H0171282</t>
  </si>
  <si>
    <t>LESEN HIBURAN TETAP</t>
  </si>
  <si>
    <t>H0171283</t>
  </si>
  <si>
    <t>LESEN KILANG BAHAN HUTAN</t>
  </si>
  <si>
    <t>H0171284</t>
  </si>
  <si>
    <t>LESEN GALIAN</t>
  </si>
  <si>
    <t>H0171285</t>
  </si>
  <si>
    <t>BAYARAN KEMAJUAN TANAH</t>
  </si>
  <si>
    <t>H0171286</t>
  </si>
  <si>
    <t>BAYARAN KEMAJUAN GALIAN</t>
  </si>
  <si>
    <t>H0171287</t>
  </si>
  <si>
    <t>BAYARAN PEJABAT GALIAN</t>
  </si>
  <si>
    <t>H0171298</t>
  </si>
  <si>
    <t>H0171299</t>
  </si>
  <si>
    <t>PELBAGAI BAYARAN YANG LAIN</t>
  </si>
  <si>
    <t>JUMLAH BAYARAN UNTUK BERNIAGA</t>
  </si>
  <si>
    <t>H0171300</t>
  </si>
  <si>
    <t>BAYARAN UNTUK PENDAFTARAN INDIVIDU</t>
  </si>
  <si>
    <t>H0171301</t>
  </si>
  <si>
    <t>H0171399</t>
  </si>
  <si>
    <t>LAIN-LAIN BAYARAN PENDAFTARAN</t>
  </si>
  <si>
    <t>JUMLAH BAYARAN UNTUK PENDAFTARAN INDIVIDU</t>
  </si>
  <si>
    <t>H0171400</t>
  </si>
  <si>
    <t>H0171402</t>
  </si>
  <si>
    <t>TIMBANG DAN SUKAT</t>
  </si>
  <si>
    <t>H0171499</t>
  </si>
  <si>
    <t>BAYARAN-BAYARAN LAIN</t>
  </si>
  <si>
    <t>H0171900</t>
  </si>
  <si>
    <t>PELBAGAI BAYARAN</t>
  </si>
  <si>
    <t>H0171901</t>
  </si>
  <si>
    <t>JUMLAH LESEN, BAYARAN PENDAFTARAN DAN PERMIT</t>
  </si>
  <si>
    <t>H0173000</t>
  </si>
  <si>
    <t>PEROLEHAN DARI JUALAN BARANG-BARANG</t>
  </si>
  <si>
    <t>H0173600</t>
  </si>
  <si>
    <t>PREMIUM TANAH</t>
  </si>
  <si>
    <t>H0173699</t>
  </si>
  <si>
    <t>PREMIUM TANAH YANG LAIN</t>
  </si>
  <si>
    <t>JUMLAH PREMIUM TANAH</t>
  </si>
  <si>
    <t>H0173700</t>
  </si>
  <si>
    <t>PREMIUM PERHUTANAN / GALIAN</t>
  </si>
  <si>
    <t>H0173701</t>
  </si>
  <si>
    <t>PREMIUM PERHUTANAN</t>
  </si>
  <si>
    <t>H0173702</t>
  </si>
  <si>
    <t>PREMIUM GALIAN</t>
  </si>
  <si>
    <t>H0173799</t>
  </si>
  <si>
    <t>PELBAGAI PREMIUM PERHUTANAN / GALIAN YANG LAIN</t>
  </si>
  <si>
    <t>JUMLAH PREMIUM PERHUTANAN/GALIAN</t>
  </si>
  <si>
    <t>JUMLAH PEROLEHAN DARI JUALAN BARANG-BARANG</t>
  </si>
  <si>
    <t>H0176000</t>
  </si>
  <si>
    <t>DENDA DAN HUKUMAN</t>
  </si>
  <si>
    <t>H0176100</t>
  </si>
  <si>
    <t>H0176102</t>
  </si>
  <si>
    <t>GANTIRUGI DARI RAMPASAN (HUTAN)</t>
  </si>
  <si>
    <t>H0176103</t>
  </si>
  <si>
    <t>DENDA LEWAT BAYAR CUKAI TANAH</t>
  </si>
  <si>
    <t>H0176107</t>
  </si>
  <si>
    <t xml:space="preserve">HUKUMAN KERANA PECAH KONTRAK </t>
  </si>
  <si>
    <t>H0176109</t>
  </si>
  <si>
    <t>DENDA DAN RAMPASAN MAHKAMAH SYARIAH</t>
  </si>
  <si>
    <t>H0176110</t>
  </si>
  <si>
    <t>DENDA-DENDA DAN RAMPASAN</t>
  </si>
  <si>
    <t>H0176113</t>
  </si>
  <si>
    <t>BAYARAN MENYELESAIKAN TANPA PERBICARAAN</t>
  </si>
  <si>
    <t>H0176114</t>
  </si>
  <si>
    <t>BAYARAN GANTI ATAU GANTI ROSAK BANGUNAN-BANGUNAN</t>
  </si>
  <si>
    <t>H0176122</t>
  </si>
  <si>
    <t>PENGEMUKAAN LEWAT PERMOHONAN PEMBAHARUAN PAJAKAN DAN LESEN GALIAN</t>
  </si>
  <si>
    <t>H0176123</t>
  </si>
  <si>
    <t>LAIN-LAIN NOTIS</t>
  </si>
  <si>
    <t>H0176199</t>
  </si>
  <si>
    <t xml:space="preserve">PELBAGAI DENDA DAN HUKUMAN YANG LAIN </t>
  </si>
  <si>
    <t>JUMLAH DENDA DAN HUKUMAN</t>
  </si>
  <si>
    <t>H0177000</t>
  </si>
  <si>
    <t xml:space="preserve">SUMBANGAN DAN BAYARAN GANTI DARIPADA LUAR NEGERI DAN SUMBANGAN TEMPATAN    </t>
  </si>
  <si>
    <t>H0177900</t>
  </si>
  <si>
    <t>PELBAGAI SUMBANGAN</t>
  </si>
  <si>
    <t>H0177901</t>
  </si>
  <si>
    <t>PELBAGAI TERIMAAN DARI LAIN AGENSI KERAJAAN / PELBAGAI SUMBANGAN</t>
  </si>
  <si>
    <t>H0177999</t>
  </si>
  <si>
    <t>PELBAGAI SUMBANGAN YANG LAIN</t>
  </si>
  <si>
    <t>JUMLAH PELBAGAI SUMBANGAN</t>
  </si>
  <si>
    <t>JUMLAH SUMBANGAN DAN BAYARAN GANTI DARIPADA LUAR NEGERI DAN SUMBANGAN TEMPATAN</t>
  </si>
  <si>
    <t>JUMLAH HASIL BUKAN CUKAI</t>
  </si>
  <si>
    <t>H0181000</t>
  </si>
  <si>
    <t>PULANG BALIK PERBELANJAAN</t>
  </si>
  <si>
    <t>H0181100</t>
  </si>
  <si>
    <t>PULANGAN BALIK PERBELANJAAN AM</t>
  </si>
  <si>
    <t>H0181101</t>
  </si>
  <si>
    <t>TERIMAAN BALIK BAYARAN TAHUN -TAHUN LALU</t>
  </si>
  <si>
    <t>H0181106</t>
  </si>
  <si>
    <t>PELBAGAI HASIL TAHUN LALU</t>
  </si>
  <si>
    <t>H0181107</t>
  </si>
  <si>
    <t>PELBAGAI HASIL TAHUN SEMASA</t>
  </si>
  <si>
    <t>H0181112</t>
  </si>
  <si>
    <t>BAYARAN BALIK PINJAMAN DRPD AKAUN HASIL DISATUKAN DAN KUMPULAN WANG PINJAMAN DALAN LAIN-LAIN</t>
  </si>
  <si>
    <t>H0181199</t>
  </si>
  <si>
    <t>BAYARAN-BAYARAN BALIK YANG LAIN</t>
  </si>
  <si>
    <t>JUMLAH PULANGAN BALIK PERBELANJAAN AM</t>
  </si>
  <si>
    <t>H0181200</t>
  </si>
  <si>
    <t>DAPATAN BALIK WANG AMANAH</t>
  </si>
  <si>
    <t>H0181202</t>
  </si>
  <si>
    <t>LEBIHAN DARI PENUTUPAN AKAUN AMANAH</t>
  </si>
  <si>
    <t>H0181203</t>
  </si>
  <si>
    <t>PINDAHAN DARI AKAUN DEPOSIT</t>
  </si>
  <si>
    <t>H0181299</t>
  </si>
  <si>
    <t>LEBIHAN DARI AKAUN AMANAH YANG LAIN</t>
  </si>
  <si>
    <t>JUMLAH DAPATAN BALIK WANG AMANAH</t>
  </si>
  <si>
    <t>H0181300</t>
  </si>
  <si>
    <t>DAPATAN BALIK WANG-WANG TAK DITUNTUT</t>
  </si>
  <si>
    <t>H0181302</t>
  </si>
  <si>
    <t xml:space="preserve"> WANG TAK DITUNTUT</t>
  </si>
  <si>
    <t>H0181305</t>
  </si>
  <si>
    <t>DEPOSIT TAK DITUNTUT</t>
  </si>
  <si>
    <t>H0181399</t>
  </si>
  <si>
    <t>PELBAGAI BAYARAN BALIK</t>
  </si>
  <si>
    <t>JUMLAH PULANGAN BALIK PERBELANJAAN</t>
  </si>
  <si>
    <t>H0182000</t>
  </si>
  <si>
    <t>H0182200</t>
  </si>
  <si>
    <t>BAYARAN BALIK</t>
  </si>
  <si>
    <t>H0182205</t>
  </si>
  <si>
    <t>BAYARAN BALIK BAHAGIAN KERAJAAN KWSP</t>
  </si>
  <si>
    <t>H0182210</t>
  </si>
  <si>
    <t>BAYARAN BALIK PINJAMAN OLEH BADAN-BADAN BERKANUN DAN PENGUASA TEMPATAN</t>
  </si>
  <si>
    <t>H0182299</t>
  </si>
  <si>
    <t>BAYARAN BALIK YANG LAIN</t>
  </si>
  <si>
    <t>JUMLAH BAYARAN BALIK</t>
  </si>
  <si>
    <t>H0182300</t>
  </si>
  <si>
    <t>PEMBERIAN DAN CARUMAN</t>
  </si>
  <si>
    <t>H0182307</t>
  </si>
  <si>
    <t>PEMBERIAN MENGIKUT RAMAI PENDUDUK</t>
  </si>
  <si>
    <t>H0182308</t>
  </si>
  <si>
    <t>PEMBERIAN PERTAMBAHAN HASIL</t>
  </si>
  <si>
    <t>H0182309</t>
  </si>
  <si>
    <t>PEMBERIAN 50% KOS PENGURUSAN JABATAN NEGERI</t>
  </si>
  <si>
    <t>H0182311</t>
  </si>
  <si>
    <t xml:space="preserve">PEMBERIAN KOS PERKHIDMATAN DI ATAS PELAKSANAAN PROJEK PEMBANGUNAN PERSEKUTUAN </t>
  </si>
  <si>
    <t>H0182312</t>
  </si>
  <si>
    <t>PEMBERIAN KEKURANGAN AKAUN MENGURUS</t>
  </si>
  <si>
    <t>H0182321</t>
  </si>
  <si>
    <t>PEMBERIAN BAGI PROJEK PERSEKUTUAN YANG DILAKSANAKAN OLEH NEGERI</t>
  </si>
  <si>
    <t>H0182399</t>
  </si>
  <si>
    <t>PEMBERIAN DAN CARUMAN YANG LAIN</t>
  </si>
  <si>
    <t>JUMLAH PEMBERIAN DAN CARUMAN</t>
  </si>
  <si>
    <t>H0182500</t>
  </si>
  <si>
    <t>H0182599</t>
  </si>
  <si>
    <t>PELBAGAI TERIMAAN YANG LAIN</t>
  </si>
  <si>
    <t>JUMLAH TERIMAAN DARI AGENSI KERAJAAN</t>
  </si>
  <si>
    <t>H0186000</t>
  </si>
  <si>
    <t>LAIN-LAIN TERIMAAN ATAU PINDAHAN ATAU SUMBANGAN</t>
  </si>
  <si>
    <t xml:space="preserve">H0186100 </t>
  </si>
  <si>
    <t>SUMBANGAN DARIPADA AGENSI KERAJAAN</t>
  </si>
  <si>
    <t>H0186101</t>
  </si>
  <si>
    <t>SUMBANGAN DARIPADA ANAK SYARIKAT</t>
  </si>
  <si>
    <t>JUMLAH SUMBANGAN DARIPADA AGENSI KERAJAAN</t>
  </si>
  <si>
    <t>JUMLAH LAIN-LAIN TERIMAAN, PINDAHAN ATAU SUMBANGAN</t>
  </si>
  <si>
    <t>JUMLAH PELBAGAI TERIMAAN DAN PINDAHAN</t>
  </si>
  <si>
    <t>H0272000</t>
  </si>
  <si>
    <t>PERKHIDMATAN DAN BAYARAN PERKHIDMATAN</t>
  </si>
  <si>
    <t>H0272100</t>
  </si>
  <si>
    <t>BAYARAN IKTISAS</t>
  </si>
  <si>
    <t>H0272101</t>
  </si>
  <si>
    <t>BAYARAN PERKHIDMATAN HAIWAN DAN PERTANIAN</t>
  </si>
  <si>
    <t>H0272103</t>
  </si>
  <si>
    <t>BAYARAN MAHKAMAH</t>
  </si>
  <si>
    <t>H0272104</t>
  </si>
  <si>
    <t>BAYARAN TANAH  DAN GALIAN</t>
  </si>
  <si>
    <t>H0272109</t>
  </si>
  <si>
    <t>BAYARAN JABATAN HUTAN</t>
  </si>
  <si>
    <t>H0272112</t>
  </si>
  <si>
    <t>BAYARAN SIJIL PERAKUAN KESIHATAN TERNAKAN</t>
  </si>
  <si>
    <t>H0272199</t>
  </si>
  <si>
    <t>BAYARAN IKTISAS YANG LAIN</t>
  </si>
  <si>
    <t>JUMLAH BAYARAN IKTISAS</t>
  </si>
  <si>
    <t>H0272300</t>
  </si>
  <si>
    <t>BAYARAN IKLAN</t>
  </si>
  <si>
    <t>H0272399</t>
  </si>
  <si>
    <t>BAYARAN-BAYARAN IKLAN YANG LAIN</t>
  </si>
  <si>
    <t>JUMLAH BAYARAN IKLAN</t>
  </si>
  <si>
    <t>H0272400</t>
  </si>
  <si>
    <t>BAYARAN PERKHIDMATAN</t>
  </si>
  <si>
    <t>H0272440</t>
  </si>
  <si>
    <t>BAYARAN PERINTAH PEMBAHAGIAN PUSAKA</t>
  </si>
  <si>
    <t>H0272452</t>
  </si>
  <si>
    <t>KOMISYEN LELONG</t>
  </si>
  <si>
    <t>H0272469</t>
  </si>
  <si>
    <t>BAYARAN KURSUS PENYEMBELIHAN</t>
  </si>
  <si>
    <t>H0272499</t>
  </si>
  <si>
    <t>BAYARAN-BAYARAN PERKHIDMATAN YANG LAIN</t>
  </si>
  <si>
    <t>JUMLAH BAYARAN PERKHIDMATAN</t>
  </si>
  <si>
    <t>JUMLAH PERKHIDMATAN DAN BAYARAN PERKHIDMATAN</t>
  </si>
  <si>
    <t>H0273000</t>
  </si>
  <si>
    <t>H0273100</t>
  </si>
  <si>
    <t>JUALAN BAHAN BERCETAK</t>
  </si>
  <si>
    <t>H0273108</t>
  </si>
  <si>
    <t>JUALAN BORANG SEBUTHARGA</t>
  </si>
  <si>
    <t>H0273109</t>
  </si>
  <si>
    <t>JUALAN PELAN (UKUR)</t>
  </si>
  <si>
    <t>H0273110</t>
  </si>
  <si>
    <t>JUALAN SALINAN SIJIL NIKAH/CERAI ORANG ISLAM</t>
  </si>
  <si>
    <t>H0273111</t>
  </si>
  <si>
    <t>JUALAN BORANG</t>
  </si>
  <si>
    <t>H0273112</t>
  </si>
  <si>
    <t>JUALAN PATIL LESEN PERAHU</t>
  </si>
  <si>
    <t>H0273117</t>
  </si>
  <si>
    <t>JUALAN BORANG TENDER</t>
  </si>
  <si>
    <t>H0273199</t>
  </si>
  <si>
    <t>JUALAN BARANG-BARANG CETAK YANG LAIN</t>
  </si>
  <si>
    <t>JUMLAH BAHAN BERCETAK</t>
  </si>
  <si>
    <t>H0273200</t>
  </si>
  <si>
    <t>JUALAN BARANG-BARANG STOR</t>
  </si>
  <si>
    <t>H0273201</t>
  </si>
  <si>
    <t>JUALAN BARANG-BARANG PERTANIAN (TERMASUK JUALAN TANAMAN, BUAH-BUAHAN, BIJIAN, POKOK DAN KELUARAN PERTANIAN YANG LAIN OLEH STESYEN PERTANIAN)</t>
  </si>
  <si>
    <t>H0273203</t>
  </si>
  <si>
    <t>H0273213</t>
  </si>
  <si>
    <t>JUALAN AIR</t>
  </si>
  <si>
    <t>H0273299</t>
  </si>
  <si>
    <t>JUALAN BARANG STOR YANG LAIN</t>
  </si>
  <si>
    <t>JUMLAH JUALAN BARANG-BARANG STOR</t>
  </si>
  <si>
    <t>H0273300</t>
  </si>
  <si>
    <t>JUALAN HARTA BENDA YANG TIDAK DIPERMODALKAN</t>
  </si>
  <si>
    <t>H0273301</t>
  </si>
  <si>
    <t>JUALAN HARTA BENDA</t>
  </si>
  <si>
    <t>H0273302</t>
  </si>
  <si>
    <t>JUALAN KENDERAAN</t>
  </si>
  <si>
    <t>H0273399</t>
  </si>
  <si>
    <t>JUALAN HARTA BENDA YANG LAIN</t>
  </si>
  <si>
    <t>JUMLAH JUALAN HARTA BENDA YANG TIDAK DIPERMODALKAN</t>
  </si>
  <si>
    <t>H0273800</t>
  </si>
  <si>
    <t>JUALAN BARANG PERTANIAN/TERNAKAN</t>
  </si>
  <si>
    <t>H0273802</t>
  </si>
  <si>
    <t>JUALAN BARANG-BARANG HAIWAN</t>
  </si>
  <si>
    <t>H0273805</t>
  </si>
  <si>
    <t>JUALAN KERBAU/LEMBU PAWAH</t>
  </si>
  <si>
    <t>H0273806</t>
  </si>
  <si>
    <t>JUALAN UBAT HAIWAN</t>
  </si>
  <si>
    <t>JUMLAH JUALAN BARANG PERTANIAN/TERNAKAN</t>
  </si>
  <si>
    <t>H0273900</t>
  </si>
  <si>
    <t>PELBAGAI JUALAN</t>
  </si>
  <si>
    <t>H0273999</t>
  </si>
  <si>
    <t>JUALAN-JUALAN YANG LAIN</t>
  </si>
  <si>
    <t>JUMLAH PELBAGAI JUALAN</t>
  </si>
  <si>
    <t>H0274000</t>
  </si>
  <si>
    <t>SEWAAN</t>
  </si>
  <si>
    <t>H0274100</t>
  </si>
  <si>
    <t>SEWA TANAH KERAJAAN</t>
  </si>
  <si>
    <t>H0274199</t>
  </si>
  <si>
    <t>SEWA PELBAGAI TANAH</t>
  </si>
  <si>
    <t>JUMLAH SEWA TANAH KERAJAAN</t>
  </si>
  <si>
    <t>H0274200</t>
  </si>
  <si>
    <t>SEWA BANGUNAN</t>
  </si>
  <si>
    <t>H0274201</t>
  </si>
  <si>
    <t>SEWA BANGUNAN KEDIAMAN</t>
  </si>
  <si>
    <t>H0274202</t>
  </si>
  <si>
    <t>SEWA BANGUNAN PEJABAT KERAJAAN NEGERI</t>
  </si>
  <si>
    <t>H0274203</t>
  </si>
  <si>
    <t>SEWA RUMAH DAN PERABUT KERAJAAN</t>
  </si>
  <si>
    <t>H0274205</t>
  </si>
  <si>
    <t xml:space="preserve">SEWA RUMAH DAN PERABUT </t>
  </si>
  <si>
    <t>H0274206</t>
  </si>
  <si>
    <t>SEWA BANGUNAN DAN GERAI</t>
  </si>
  <si>
    <t>H0274209</t>
  </si>
  <si>
    <t>SEWA RUMAH KEDAI</t>
  </si>
  <si>
    <t>H0274210</t>
  </si>
  <si>
    <t>H0274299</t>
  </si>
  <si>
    <t>SEWA BANGUNAN YANG LAIN</t>
  </si>
  <si>
    <t>JUMLAH SEWA BANGUNAN</t>
  </si>
  <si>
    <t>H0274300</t>
  </si>
  <si>
    <t>SEWA KENDERAAN</t>
  </si>
  <si>
    <t>H0274301</t>
  </si>
  <si>
    <t>SEWA KENDERAAN PENUMPANG (TERMASUK VAN, BAS, KERETA, MOTOSIKAL DAN SKUTER)</t>
  </si>
  <si>
    <t>JUMLAH SEWA KENDERAAN</t>
  </si>
  <si>
    <t>H0274900</t>
  </si>
  <si>
    <t>SEWA PELBAGAI</t>
  </si>
  <si>
    <t>H0274904</t>
  </si>
  <si>
    <t>SEWAAN POKOK (PAJAKAN)</t>
  </si>
  <si>
    <t>H0274999</t>
  </si>
  <si>
    <t>SEWA PELBAGAI YANG LAIN</t>
  </si>
  <si>
    <t>JUMLAH SEWA PELBAGAI</t>
  </si>
  <si>
    <t>JUMLAH SEWAAN</t>
  </si>
  <si>
    <t>H0275000</t>
  </si>
  <si>
    <t>FAEDAH DAN PEROLEHAN DARI  PELABURAN</t>
  </si>
  <si>
    <t>H0275400</t>
  </si>
  <si>
    <t>PEROLEHAN DARI PELABURAN-PELABURAN DALAM NEGERI YANG LAIN</t>
  </si>
  <si>
    <t>H0275401</t>
  </si>
  <si>
    <t>FAEDAH DARI BAKI WANG DALAM BANK - AKAUN SEMASA</t>
  </si>
  <si>
    <t>H0275404</t>
  </si>
  <si>
    <t>FAEDAH DAN HASIL DARI PENDAHULUAN KENDERAAN</t>
  </si>
  <si>
    <t>H0275405</t>
  </si>
  <si>
    <t>FAEDAH DAN HASIL DARI WANG SIMPANAN TETAP DALAM BANK</t>
  </si>
  <si>
    <t>H0275413</t>
  </si>
  <si>
    <t>FAEDAH DAN HASIL DARI PINJAMAN-PINJAMAN YANG LAIN</t>
  </si>
  <si>
    <t>H0275499</t>
  </si>
  <si>
    <t>FAEDAH DAN HASIL PELBAGAI PELABURAN DAN KEUNTUNGAN JUALAN PELABURAN</t>
  </si>
  <si>
    <t>JUMLAH PEROLEHAN DARI PELABURAN-PELABURAN DALAM NEGERI YANG LAIN</t>
  </si>
  <si>
    <t>JUMLAH FAEDAH DAN PEROLEHAN DARI  PELABURAN</t>
  </si>
  <si>
    <t>H0282000</t>
  </si>
  <si>
    <t>TERIMAAN DARIPADA AGENSI-AGENSI KERAJAAN</t>
  </si>
  <si>
    <t>H0282100</t>
  </si>
  <si>
    <t>TERIMAAN UNTUK PERKHIDMATAN</t>
  </si>
  <si>
    <t>H0282109</t>
  </si>
  <si>
    <t>TERIMAAN DARIPADA ANAK SYARIKAT / SYARIKAT BERKAITAN KERAJAAN</t>
  </si>
  <si>
    <t>JUMLAH TERIMAAN UNTUK PERKHIDMATAN</t>
  </si>
  <si>
    <t>A</t>
  </si>
  <si>
    <t>B</t>
  </si>
  <si>
    <t>C</t>
  </si>
  <si>
    <t>A1</t>
  </si>
  <si>
    <t>A2</t>
  </si>
  <si>
    <t>B1</t>
  </si>
  <si>
    <t>B2</t>
  </si>
  <si>
    <t>B3</t>
  </si>
  <si>
    <t>B4</t>
  </si>
  <si>
    <t>B5</t>
  </si>
  <si>
    <t>B6</t>
  </si>
  <si>
    <t>B7</t>
  </si>
  <si>
    <t>C1</t>
  </si>
  <si>
    <t>C2</t>
  </si>
  <si>
    <t>C3</t>
  </si>
  <si>
    <t>A1-1</t>
  </si>
  <si>
    <t>A1-2</t>
  </si>
  <si>
    <t>A1-3</t>
  </si>
  <si>
    <t>A1-4</t>
  </si>
  <si>
    <t>A1-5</t>
  </si>
  <si>
    <t>A2-1</t>
  </si>
  <si>
    <t>A2-2</t>
  </si>
  <si>
    <t>A2-3</t>
  </si>
  <si>
    <t>B1-1</t>
  </si>
  <si>
    <t>B1-2</t>
  </si>
  <si>
    <t>H0171236</t>
  </si>
  <si>
    <t>LESEN PERKAHWINAN</t>
  </si>
  <si>
    <t>H0171253</t>
  </si>
  <si>
    <t>LESEN MINUMAN KERAS</t>
  </si>
  <si>
    <t>H0171270</t>
  </si>
  <si>
    <t>PERMIT PASIR</t>
  </si>
  <si>
    <t>B1-3</t>
  </si>
  <si>
    <t>B1-4</t>
  </si>
  <si>
    <t>B1-5</t>
  </si>
  <si>
    <t>B2-1</t>
  </si>
  <si>
    <t>B2-2</t>
  </si>
  <si>
    <t>H0272200</t>
  </si>
  <si>
    <t>BAYARAN PELAJARAN</t>
  </si>
  <si>
    <t>H0272204</t>
  </si>
  <si>
    <t>YURAN KURSUS</t>
  </si>
  <si>
    <t>JUMLAH BAYARAN PELAJARAN</t>
  </si>
  <si>
    <t>B2-3</t>
  </si>
  <si>
    <t>B3-1</t>
  </si>
  <si>
    <t>B3-2</t>
  </si>
  <si>
    <t>B3-3</t>
  </si>
  <si>
    <t>B3-4</t>
  </si>
  <si>
    <t>H0273600</t>
  </si>
  <si>
    <t>B3-5</t>
  </si>
  <si>
    <t>B3-6</t>
  </si>
  <si>
    <t>H0273804</t>
  </si>
  <si>
    <t>JUALAN HASIL PERTANIAN</t>
  </si>
  <si>
    <t>B3-7</t>
  </si>
  <si>
    <t>B4-1</t>
  </si>
  <si>
    <t>B4-2</t>
  </si>
  <si>
    <t>B4-3</t>
  </si>
  <si>
    <t>B4-4</t>
  </si>
  <si>
    <t>B5-1</t>
  </si>
  <si>
    <t>B6-1</t>
  </si>
  <si>
    <t>B7-1</t>
  </si>
  <si>
    <t>C1-1</t>
  </si>
  <si>
    <t>C1-2</t>
  </si>
  <si>
    <t>C1-3</t>
  </si>
  <si>
    <t>C2-1</t>
  </si>
  <si>
    <t>H0282199</t>
  </si>
  <si>
    <t>TERIMAAN UNTUK PERKHIDMATAN YANG LAIN</t>
  </si>
  <si>
    <t>C2-2</t>
  </si>
  <si>
    <t>C2-3</t>
  </si>
  <si>
    <t>H0182326</t>
  </si>
  <si>
    <t>CARUMAN UNTUK PEMBAYARAN PINJAMAN</t>
  </si>
  <si>
    <t>C2-4</t>
  </si>
  <si>
    <t>C3-1</t>
  </si>
  <si>
    <t xml:space="preserve">SEWA RUMAH </t>
  </si>
  <si>
    <t>ANGGARAN HASIL MENGIKUT OBJEK AM BAGI TAHUN 2020</t>
  </si>
  <si>
    <t>ANGGARAN HASIL MENGIKUT OBJEK KUMPULAN LANJUT BAGI TAHUN 2020</t>
  </si>
  <si>
    <t>2020</t>
  </si>
  <si>
    <r>
      <t xml:space="preserve">KOD CASH BARU 
</t>
    </r>
    <r>
      <rPr>
        <b/>
        <i/>
        <sz val="12"/>
        <rFont val="Arial Narrow"/>
        <family val="2"/>
      </rPr>
      <t>(HARMONISE)</t>
    </r>
  </si>
  <si>
    <t xml:space="preserve">JUALAN BARANG2 HAIWAN TERMASUK JUALAN BENIH CACAR DAN SERUM  </t>
  </si>
  <si>
    <t xml:space="preserve">LESEN GALIAN- PENGELUARAN/ PEMBAHARUAN PAJAKAN </t>
  </si>
  <si>
    <t>JUMLAH FAEDAH DAN PEROLEHAN DARI PELABURAN</t>
  </si>
  <si>
    <t>ANGGARAN HASIL MENGIKUT OBJEK LANJUT BAGI TAHUN 2021</t>
  </si>
  <si>
    <t xml:space="preserve">CADANGAN ANGGARAN </t>
  </si>
  <si>
    <t>SEHINGGA 15 APRIL 2020</t>
  </si>
  <si>
    <t>H0160000 - BUTIRAN-BUTIRAN ANGGARAN HASIL CUKAI</t>
  </si>
  <si>
    <t>Telah ada formula. Jangan usik</t>
  </si>
  <si>
    <t>PERHATIAN!!</t>
  </si>
  <si>
    <t>ANGGARAN HASIL  TAHUN 2021</t>
  </si>
  <si>
    <t>H0160000 - BUTIRAN-BUTIRAN ANGGARAN HASIL BUKAN CUKAI</t>
  </si>
  <si>
    <t>H0160000 - BUTIRAN-BUTIRAN ANGGARAN TERIMAAN BUKAN HASIL</t>
  </si>
  <si>
    <t>JUSTIFIKASI SETIAP KOD HASIL</t>
  </si>
  <si>
    <t>PENJELASAN PENINGKATAN/PENURUNAN BERBANDING ANGGARAN 2019</t>
  </si>
  <si>
    <t>*termasuk perkiraan terperinci berasakan kadar fi sedia ada/ trend permohonan/ jumlah/kuantiti/ unit</t>
  </si>
  <si>
    <t xml:space="preserve">
Sila isi pada cell yang TIDAK DIWARNAKAN. Cell bewarna mempunyai formula yang ditetapkan.</t>
  </si>
  <si>
    <r>
      <t xml:space="preserve">NAMA JABATAN/PTJ :  </t>
    </r>
    <r>
      <rPr>
        <b/>
        <sz val="16"/>
        <color indexed="10"/>
        <rFont val="Arial Narrow"/>
        <family val="2"/>
      </rPr>
      <t xml:space="preserve">SILA ISI !!! 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</si>
</sst>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[$-409]General"/>
    <numFmt numFmtId="183" formatCode="0.0%"/>
    <numFmt numFmtId="184" formatCode="0.000"/>
    <numFmt numFmtId="185" formatCode="0.00000"/>
    <numFmt numFmtId="186" formatCode="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000"/>
    <numFmt numFmtId="192" formatCode="0.0000000"/>
    <numFmt numFmtId="193" formatCode="0.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sz val="16"/>
      <color indexed="10"/>
      <name val="Arial Narrow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rebuchet MS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b/>
      <sz val="12"/>
      <color indexed="9"/>
      <name val="Arial Narrow"/>
      <family val="2"/>
    </font>
    <font>
      <b/>
      <sz val="12"/>
      <color indexed="10"/>
      <name val="Arial Narrow"/>
      <family val="2"/>
    </font>
    <font>
      <b/>
      <sz val="16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Trebuchet MS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b/>
      <sz val="12"/>
      <color rgb="FFFF0000"/>
      <name val="Arial Narrow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182" fontId="47" fillId="0" borderId="0" applyBorder="0" applyProtection="0">
      <alignment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1">
    <xf numFmtId="0" fontId="0" fillId="0" borderId="0" xfId="0" applyFont="1" applyAlignment="1">
      <alignment/>
    </xf>
    <xf numFmtId="0" fontId="52" fillId="0" borderId="0" xfId="0" applyFont="1" applyAlignment="1">
      <alignment/>
    </xf>
    <xf numFmtId="49" fontId="6" fillId="9" borderId="10" xfId="42" applyNumberFormat="1" applyFont="1" applyFill="1" applyBorder="1" applyAlignment="1">
      <alignment horizontal="center" vertical="center" wrapText="1"/>
    </xf>
    <xf numFmtId="49" fontId="6" fillId="9" borderId="11" xfId="42" applyNumberFormat="1" applyFont="1" applyFill="1" applyBorder="1" applyAlignment="1">
      <alignment horizontal="center" vertical="center" wrapText="1"/>
    </xf>
    <xf numFmtId="182" fontId="6" fillId="0" borderId="12" xfId="58" applyFont="1" applyFill="1" applyBorder="1" applyAlignment="1" applyProtection="1">
      <alignment horizontal="center" vertical="center" wrapText="1"/>
      <protection/>
    </xf>
    <xf numFmtId="182" fontId="53" fillId="0" borderId="11" xfId="58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4" fillId="11" borderId="12" xfId="0" applyFont="1" applyFill="1" applyBorder="1" applyAlignment="1">
      <alignment horizontal="center" vertical="center"/>
    </xf>
    <xf numFmtId="182" fontId="54" fillId="11" borderId="12" xfId="58" applyFont="1" applyFill="1" applyBorder="1" applyAlignment="1" applyProtection="1">
      <alignment horizontal="left" vertical="center" wrapText="1"/>
      <protection/>
    </xf>
    <xf numFmtId="43" fontId="54" fillId="11" borderId="12" xfId="42" applyFont="1" applyFill="1" applyBorder="1" applyAlignment="1" applyProtection="1">
      <alignment horizontal="left" vertical="center" wrapText="1"/>
      <protection/>
    </xf>
    <xf numFmtId="182" fontId="53" fillId="0" borderId="12" xfId="58" applyFont="1" applyFill="1" applyBorder="1" applyAlignment="1" applyProtection="1">
      <alignment horizontal="center" vertical="center" wrapText="1"/>
      <protection/>
    </xf>
    <xf numFmtId="0" fontId="6" fillId="11" borderId="12" xfId="0" applyFont="1" applyFill="1" applyBorder="1" applyAlignment="1">
      <alignment horizontal="center" vertical="center"/>
    </xf>
    <xf numFmtId="0" fontId="54" fillId="11" borderId="12" xfId="0" applyFont="1" applyFill="1" applyBorder="1" applyAlignment="1">
      <alignment horizontal="left" vertical="center" wrapText="1"/>
    </xf>
    <xf numFmtId="43" fontId="54" fillId="11" borderId="12" xfId="42" applyFont="1" applyFill="1" applyBorder="1" applyAlignment="1">
      <alignment horizontal="left" vertical="center" wrapText="1"/>
    </xf>
    <xf numFmtId="182" fontId="53" fillId="16" borderId="12" xfId="58" applyFont="1" applyFill="1" applyBorder="1" applyAlignment="1" applyProtection="1">
      <alignment horizontal="center" vertical="center" wrapText="1"/>
      <protection/>
    </xf>
    <xf numFmtId="182" fontId="54" fillId="16" borderId="12" xfId="58" applyFont="1" applyFill="1" applyBorder="1" applyAlignment="1" applyProtection="1">
      <alignment horizontal="left" vertical="center" wrapText="1"/>
      <protection/>
    </xf>
    <xf numFmtId="43" fontId="54" fillId="16" borderId="12" xfId="42" applyFont="1" applyFill="1" applyBorder="1" applyAlignment="1" applyProtection="1">
      <alignment horizontal="left" vertical="center" wrapText="1"/>
      <protection/>
    </xf>
    <xf numFmtId="0" fontId="6" fillId="16" borderId="12" xfId="0" applyFont="1" applyFill="1" applyBorder="1" applyAlignment="1">
      <alignment horizontal="center" vertical="center"/>
    </xf>
    <xf numFmtId="0" fontId="54" fillId="16" borderId="12" xfId="0" applyFont="1" applyFill="1" applyBorder="1" applyAlignment="1">
      <alignment horizontal="left" vertical="center" wrapText="1"/>
    </xf>
    <xf numFmtId="43" fontId="54" fillId="16" borderId="12" xfId="42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left" vertical="center" wrapText="1"/>
    </xf>
    <xf numFmtId="43" fontId="54" fillId="0" borderId="13" xfId="0" applyNumberFormat="1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left" vertical="center" wrapText="1"/>
    </xf>
    <xf numFmtId="43" fontId="54" fillId="0" borderId="14" xfId="0" applyNumberFormat="1" applyFont="1" applyFill="1" applyBorder="1" applyAlignment="1">
      <alignment horizontal="left" vertical="center" wrapText="1"/>
    </xf>
    <xf numFmtId="0" fontId="52" fillId="17" borderId="11" xfId="0" applyFont="1" applyFill="1" applyBorder="1" applyAlignment="1">
      <alignment horizontal="center" vertical="center"/>
    </xf>
    <xf numFmtId="0" fontId="54" fillId="17" borderId="11" xfId="0" applyFont="1" applyFill="1" applyBorder="1" applyAlignment="1">
      <alignment horizontal="center" vertical="center"/>
    </xf>
    <xf numFmtId="182" fontId="54" fillId="17" borderId="11" xfId="58" applyFont="1" applyFill="1" applyBorder="1" applyAlignment="1" applyProtection="1">
      <alignment horizontal="left" vertical="center" wrapText="1"/>
      <protection/>
    </xf>
    <xf numFmtId="43" fontId="54" fillId="17" borderId="11" xfId="42" applyFont="1" applyFill="1" applyBorder="1" applyAlignment="1" applyProtection="1">
      <alignment horizontal="left" vertical="center" wrapText="1"/>
      <protection/>
    </xf>
    <xf numFmtId="43" fontId="52" fillId="17" borderId="11" xfId="42" applyFont="1" applyFill="1" applyBorder="1" applyAlignment="1">
      <alignment vertical="center"/>
    </xf>
    <xf numFmtId="43" fontId="54" fillId="17" borderId="11" xfId="0" applyNumberFormat="1" applyFont="1" applyFill="1" applyBorder="1" applyAlignment="1">
      <alignment horizontal="left" vertical="center" wrapText="1"/>
    </xf>
    <xf numFmtId="0" fontId="52" fillId="11" borderId="12" xfId="0" applyFont="1" applyFill="1" applyBorder="1" applyAlignment="1">
      <alignment horizontal="center" vertical="center"/>
    </xf>
    <xf numFmtId="43" fontId="52" fillId="11" borderId="12" xfId="42" applyFont="1" applyFill="1" applyBorder="1" applyAlignment="1">
      <alignment vertical="center"/>
    </xf>
    <xf numFmtId="43" fontId="54" fillId="11" borderId="12" xfId="0" applyNumberFormat="1" applyFont="1" applyFill="1" applyBorder="1" applyAlignment="1">
      <alignment horizontal="left" vertical="center" wrapText="1"/>
    </xf>
    <xf numFmtId="0" fontId="54" fillId="11" borderId="10" xfId="0" applyFont="1" applyFill="1" applyBorder="1" applyAlignment="1">
      <alignment horizontal="center" vertical="center"/>
    </xf>
    <xf numFmtId="43" fontId="54" fillId="0" borderId="0" xfId="0" applyNumberFormat="1" applyFont="1" applyFill="1" applyBorder="1" applyAlignment="1">
      <alignment horizontal="left" vertical="center" wrapText="1"/>
    </xf>
    <xf numFmtId="182" fontId="53" fillId="11" borderId="12" xfId="58" applyFont="1" applyFill="1" applyBorder="1" applyAlignment="1" applyProtection="1">
      <alignment horizontal="center" vertical="center" wrapText="1"/>
      <protection/>
    </xf>
    <xf numFmtId="0" fontId="54" fillId="11" borderId="12" xfId="57" applyFont="1" applyFill="1" applyBorder="1" applyAlignment="1">
      <alignment vertical="center" wrapText="1"/>
      <protection/>
    </xf>
    <xf numFmtId="43" fontId="54" fillId="11" borderId="12" xfId="42" applyFont="1" applyFill="1" applyBorder="1" applyAlignment="1">
      <alignment vertical="center" wrapText="1"/>
    </xf>
    <xf numFmtId="43" fontId="8" fillId="11" borderId="12" xfId="42" applyFont="1" applyFill="1" applyBorder="1" applyAlignment="1">
      <alignment vertical="center"/>
    </xf>
    <xf numFmtId="0" fontId="54" fillId="11" borderId="12" xfId="0" applyFont="1" applyFill="1" applyBorder="1" applyAlignment="1">
      <alignment vertical="center" wrapText="1"/>
    </xf>
    <xf numFmtId="0" fontId="6" fillId="11" borderId="10" xfId="0" applyFont="1" applyFill="1" applyBorder="1" applyAlignment="1">
      <alignment horizontal="center" vertical="center"/>
    </xf>
    <xf numFmtId="0" fontId="54" fillId="11" borderId="10" xfId="0" applyFont="1" applyFill="1" applyBorder="1" applyAlignment="1">
      <alignment horizontal="left" vertical="center" wrapText="1"/>
    </xf>
    <xf numFmtId="43" fontId="54" fillId="11" borderId="10" xfId="0" applyNumberFormat="1" applyFont="1" applyFill="1" applyBorder="1" applyAlignment="1">
      <alignment horizontal="left" vertical="center" wrapText="1"/>
    </xf>
    <xf numFmtId="0" fontId="54" fillId="17" borderId="10" xfId="0" applyFont="1" applyFill="1" applyBorder="1" applyAlignment="1">
      <alignment horizontal="center" vertical="center"/>
    </xf>
    <xf numFmtId="0" fontId="54" fillId="17" borderId="10" xfId="0" applyFont="1" applyFill="1" applyBorder="1" applyAlignment="1">
      <alignment horizontal="left" vertical="center" wrapText="1"/>
    </xf>
    <xf numFmtId="43" fontId="54" fillId="17" borderId="10" xfId="0" applyNumberFormat="1" applyFont="1" applyFill="1" applyBorder="1" applyAlignment="1">
      <alignment horizontal="left" vertical="center" wrapText="1"/>
    </xf>
    <xf numFmtId="0" fontId="52" fillId="22" borderId="11" xfId="0" applyFont="1" applyFill="1" applyBorder="1" applyAlignment="1">
      <alignment horizontal="center" vertical="center"/>
    </xf>
    <xf numFmtId="182" fontId="53" fillId="22" borderId="11" xfId="58" applyFont="1" applyFill="1" applyBorder="1" applyAlignment="1" applyProtection="1">
      <alignment horizontal="center" vertical="center" wrapText="1"/>
      <protection/>
    </xf>
    <xf numFmtId="182" fontId="54" fillId="22" borderId="11" xfId="58" applyFont="1" applyFill="1" applyBorder="1" applyAlignment="1" applyProtection="1">
      <alignment horizontal="left" vertical="center" wrapText="1"/>
      <protection/>
    </xf>
    <xf numFmtId="43" fontId="54" fillId="22" borderId="11" xfId="42" applyFont="1" applyFill="1" applyBorder="1" applyAlignment="1" applyProtection="1">
      <alignment horizontal="left" vertical="center" wrapText="1"/>
      <protection/>
    </xf>
    <xf numFmtId="43" fontId="52" fillId="22" borderId="11" xfId="42" applyFont="1" applyFill="1" applyBorder="1" applyAlignment="1">
      <alignment vertical="center"/>
    </xf>
    <xf numFmtId="43" fontId="54" fillId="22" borderId="11" xfId="0" applyNumberFormat="1" applyFont="1" applyFill="1" applyBorder="1" applyAlignment="1">
      <alignment horizontal="left" vertical="center" wrapText="1"/>
    </xf>
    <xf numFmtId="0" fontId="52" fillId="16" borderId="12" xfId="0" applyFont="1" applyFill="1" applyBorder="1" applyAlignment="1">
      <alignment horizontal="center" vertical="center"/>
    </xf>
    <xf numFmtId="43" fontId="52" fillId="16" borderId="12" xfId="42" applyFont="1" applyFill="1" applyBorder="1" applyAlignment="1">
      <alignment vertical="center"/>
    </xf>
    <xf numFmtId="43" fontId="54" fillId="16" borderId="12" xfId="0" applyNumberFormat="1" applyFont="1" applyFill="1" applyBorder="1" applyAlignment="1">
      <alignment horizontal="left" vertical="center" wrapText="1"/>
    </xf>
    <xf numFmtId="0" fontId="54" fillId="16" borderId="12" xfId="0" applyFont="1" applyFill="1" applyBorder="1" applyAlignment="1">
      <alignment horizontal="center" vertical="center"/>
    </xf>
    <xf numFmtId="0" fontId="54" fillId="16" borderId="10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/>
    </xf>
    <xf numFmtId="0" fontId="54" fillId="16" borderId="10" xfId="0" applyFont="1" applyFill="1" applyBorder="1" applyAlignment="1">
      <alignment horizontal="left" vertical="center" wrapText="1"/>
    </xf>
    <xf numFmtId="43" fontId="54" fillId="16" borderId="10" xfId="0" applyNumberFormat="1" applyFont="1" applyFill="1" applyBorder="1" applyAlignment="1">
      <alignment horizontal="left" vertical="center" wrapText="1"/>
    </xf>
    <xf numFmtId="0" fontId="52" fillId="16" borderId="11" xfId="0" applyFont="1" applyFill="1" applyBorder="1" applyAlignment="1">
      <alignment horizontal="center" vertical="center"/>
    </xf>
    <xf numFmtId="0" fontId="6" fillId="16" borderId="11" xfId="0" applyFont="1" applyFill="1" applyBorder="1" applyAlignment="1">
      <alignment horizontal="center" vertical="center"/>
    </xf>
    <xf numFmtId="0" fontId="54" fillId="16" borderId="11" xfId="0" applyFont="1" applyFill="1" applyBorder="1" applyAlignment="1">
      <alignment vertical="center" wrapText="1"/>
    </xf>
    <xf numFmtId="43" fontId="54" fillId="16" borderId="11" xfId="42" applyFont="1" applyFill="1" applyBorder="1" applyAlignment="1">
      <alignment vertical="center" wrapText="1"/>
    </xf>
    <xf numFmtId="43" fontId="52" fillId="16" borderId="11" xfId="42" applyFont="1" applyFill="1" applyBorder="1" applyAlignment="1">
      <alignment vertical="center"/>
    </xf>
    <xf numFmtId="43" fontId="54" fillId="16" borderId="1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12" xfId="0" applyFont="1" applyFill="1" applyBorder="1" applyAlignment="1">
      <alignment horizontal="left" vertical="center" wrapText="1"/>
    </xf>
    <xf numFmtId="43" fontId="52" fillId="0" borderId="12" xfId="4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43" fontId="52" fillId="0" borderId="11" xfId="42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vertical="center" wrapText="1"/>
    </xf>
    <xf numFmtId="0" fontId="52" fillId="5" borderId="12" xfId="0" applyFont="1" applyFill="1" applyBorder="1" applyAlignment="1">
      <alignment horizontal="center" vertical="center"/>
    </xf>
    <xf numFmtId="0" fontId="54" fillId="5" borderId="12" xfId="0" applyFont="1" applyFill="1" applyBorder="1" applyAlignment="1">
      <alignment horizontal="center" vertical="center"/>
    </xf>
    <xf numFmtId="0" fontId="54" fillId="5" borderId="12" xfId="0" applyFont="1" applyFill="1" applyBorder="1" applyAlignment="1">
      <alignment horizontal="left" vertical="center" wrapText="1"/>
    </xf>
    <xf numFmtId="43" fontId="54" fillId="5" borderId="12" xfId="42" applyFont="1" applyFill="1" applyBorder="1" applyAlignment="1">
      <alignment horizontal="left" vertical="center" wrapText="1"/>
    </xf>
    <xf numFmtId="43" fontId="52" fillId="5" borderId="12" xfId="42" applyFont="1" applyFill="1" applyBorder="1" applyAlignment="1">
      <alignment vertical="center"/>
    </xf>
    <xf numFmtId="43" fontId="54" fillId="5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horizontal="center" vertical="center"/>
    </xf>
    <xf numFmtId="0" fontId="54" fillId="5" borderId="12" xfId="0" applyFont="1" applyFill="1" applyBorder="1" applyAlignment="1">
      <alignment vertical="center" wrapText="1"/>
    </xf>
    <xf numFmtId="43" fontId="54" fillId="5" borderId="12" xfId="42" applyFont="1" applyFill="1" applyBorder="1" applyAlignment="1">
      <alignment vertical="center" wrapText="1"/>
    </xf>
    <xf numFmtId="43" fontId="8" fillId="5" borderId="12" xfId="42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horizontal="center"/>
    </xf>
    <xf numFmtId="182" fontId="6" fillId="5" borderId="12" xfId="58" applyFont="1" applyFill="1" applyBorder="1" applyAlignment="1" applyProtection="1">
      <alignment horizontal="center" vertical="center" wrapText="1"/>
      <protection/>
    </xf>
    <xf numFmtId="182" fontId="54" fillId="5" borderId="12" xfId="58" applyFont="1" applyFill="1" applyBorder="1" applyAlignment="1" applyProtection="1">
      <alignment horizontal="left" vertical="center" wrapText="1"/>
      <protection/>
    </xf>
    <xf numFmtId="43" fontId="54" fillId="5" borderId="12" xfId="42" applyFont="1" applyFill="1" applyBorder="1" applyAlignment="1" applyProtection="1">
      <alignment horizontal="left" vertical="center" wrapText="1"/>
      <protection/>
    </xf>
    <xf numFmtId="182" fontId="52" fillId="0" borderId="12" xfId="58" applyFont="1" applyFill="1" applyBorder="1" applyAlignment="1" applyProtection="1">
      <alignment horizontal="left" vertical="center" wrapText="1"/>
      <protection/>
    </xf>
    <xf numFmtId="43" fontId="52" fillId="0" borderId="12" xfId="42" applyFont="1" applyBorder="1" applyAlignment="1">
      <alignment vertical="center" wrapText="1"/>
    </xf>
    <xf numFmtId="182" fontId="8" fillId="0" borderId="12" xfId="58" applyFont="1" applyFill="1" applyBorder="1" applyAlignment="1" applyProtection="1">
      <alignment horizontal="left" vertical="center" wrapText="1"/>
      <protection/>
    </xf>
    <xf numFmtId="182" fontId="53" fillId="5" borderId="12" xfId="58" applyFont="1" applyFill="1" applyBorder="1" applyAlignment="1" applyProtection="1">
      <alignment horizontal="center" vertical="center" wrapText="1"/>
      <protection/>
    </xf>
    <xf numFmtId="0" fontId="54" fillId="5" borderId="12" xfId="57" applyFont="1" applyFill="1" applyBorder="1" applyAlignment="1">
      <alignment horizontal="left" vertical="center" wrapText="1"/>
      <protection/>
    </xf>
    <xf numFmtId="0" fontId="52" fillId="0" borderId="12" xfId="57" applyFont="1" applyFill="1" applyBorder="1" applyAlignment="1">
      <alignment horizontal="left" vertical="center" wrapText="1"/>
      <protection/>
    </xf>
    <xf numFmtId="182" fontId="53" fillId="0" borderId="0" xfId="58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left" vertical="center" wrapText="1"/>
    </xf>
    <xf numFmtId="0" fontId="54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54" fillId="5" borderId="10" xfId="0" applyFont="1" applyFill="1" applyBorder="1" applyAlignment="1">
      <alignment horizontal="left" vertical="center" wrapText="1"/>
    </xf>
    <xf numFmtId="43" fontId="54" fillId="5" borderId="10" xfId="0" applyNumberFormat="1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0" fontId="52" fillId="33" borderId="12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182" fontId="53" fillId="5" borderId="12" xfId="58" applyFont="1" applyFill="1" applyBorder="1" applyAlignment="1" applyProtection="1">
      <alignment horizontal="center" vertical="center"/>
      <protection/>
    </xf>
    <xf numFmtId="0" fontId="54" fillId="5" borderId="12" xfId="57" applyFont="1" applyFill="1" applyBorder="1" applyAlignment="1">
      <alignment vertical="center" wrapText="1"/>
      <protection/>
    </xf>
    <xf numFmtId="0" fontId="52" fillId="0" borderId="12" xfId="57" applyFont="1" applyFill="1" applyBorder="1" applyAlignment="1">
      <alignment vertical="center" wrapText="1"/>
      <protection/>
    </xf>
    <xf numFmtId="0" fontId="52" fillId="10" borderId="12" xfId="0" applyFont="1" applyFill="1" applyBorder="1" applyAlignment="1">
      <alignment horizontal="center" vertical="center"/>
    </xf>
    <xf numFmtId="182" fontId="53" fillId="10" borderId="12" xfId="58" applyFont="1" applyFill="1" applyBorder="1" applyAlignment="1" applyProtection="1">
      <alignment horizontal="center" vertical="center" wrapText="1"/>
      <protection/>
    </xf>
    <xf numFmtId="182" fontId="54" fillId="10" borderId="12" xfId="58" applyFont="1" applyFill="1" applyBorder="1" applyAlignment="1" applyProtection="1">
      <alignment horizontal="left" vertical="center" wrapText="1"/>
      <protection/>
    </xf>
    <xf numFmtId="43" fontId="54" fillId="10" borderId="12" xfId="42" applyFont="1" applyFill="1" applyBorder="1" applyAlignment="1" applyProtection="1">
      <alignment horizontal="left" vertical="center" wrapText="1"/>
      <protection/>
    </xf>
    <xf numFmtId="43" fontId="52" fillId="10" borderId="12" xfId="42" applyFont="1" applyFill="1" applyBorder="1" applyAlignment="1">
      <alignment vertical="center"/>
    </xf>
    <xf numFmtId="43" fontId="54" fillId="10" borderId="12" xfId="0" applyNumberFormat="1" applyFont="1" applyFill="1" applyBorder="1" applyAlignment="1">
      <alignment horizontal="left" vertical="center" wrapText="1"/>
    </xf>
    <xf numFmtId="0" fontId="54" fillId="10" borderId="12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54" fillId="10" borderId="12" xfId="0" applyFont="1" applyFill="1" applyBorder="1" applyAlignment="1">
      <alignment horizontal="left" vertical="center" wrapText="1"/>
    </xf>
    <xf numFmtId="43" fontId="8" fillId="10" borderId="12" xfId="42" applyFont="1" applyFill="1" applyBorder="1" applyAlignment="1">
      <alignment vertical="center"/>
    </xf>
    <xf numFmtId="182" fontId="6" fillId="0" borderId="10" xfId="58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>
      <alignment horizontal="left" vertical="center" wrapText="1"/>
    </xf>
    <xf numFmtId="0" fontId="54" fillId="10" borderId="1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54" fillId="10" borderId="10" xfId="0" applyFont="1" applyFill="1" applyBorder="1" applyAlignment="1">
      <alignment horizontal="left" vertical="center" wrapText="1"/>
    </xf>
    <xf numFmtId="43" fontId="54" fillId="10" borderId="10" xfId="0" applyNumberFormat="1" applyFont="1" applyFill="1" applyBorder="1" applyAlignment="1">
      <alignment horizontal="left" vertical="center" wrapText="1"/>
    </xf>
    <xf numFmtId="43" fontId="54" fillId="10" borderId="12" xfId="42" applyFont="1" applyFill="1" applyBorder="1" applyAlignment="1">
      <alignment horizontal="left" vertical="center" wrapText="1"/>
    </xf>
    <xf numFmtId="182" fontId="54" fillId="0" borderId="12" xfId="58" applyFont="1" applyFill="1" applyBorder="1" applyAlignment="1" applyProtection="1">
      <alignment horizontal="center" vertical="center" wrapText="1"/>
      <protection/>
    </xf>
    <xf numFmtId="43" fontId="52" fillId="10" borderId="12" xfId="42" applyFont="1" applyFill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54" fillId="22" borderId="12" xfId="0" applyFont="1" applyFill="1" applyBorder="1" applyAlignment="1">
      <alignment horizontal="center" vertical="center"/>
    </xf>
    <xf numFmtId="0" fontId="54" fillId="22" borderId="12" xfId="0" applyFont="1" applyFill="1" applyBorder="1" applyAlignment="1">
      <alignment horizontal="left" vertical="center" wrapText="1"/>
    </xf>
    <xf numFmtId="43" fontId="54" fillId="22" borderId="12" xfId="0" applyNumberFormat="1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vertic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wrapText="1"/>
    </xf>
    <xf numFmtId="43" fontId="52" fillId="0" borderId="0" xfId="42" applyFont="1" applyFill="1" applyAlignment="1">
      <alignment wrapText="1"/>
    </xf>
    <xf numFmtId="43" fontId="52" fillId="0" borderId="0" xfId="42" applyFont="1" applyAlignment="1">
      <alignment wrapText="1"/>
    </xf>
    <xf numFmtId="43" fontId="52" fillId="0" borderId="0" xfId="42" applyFont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center"/>
    </xf>
    <xf numFmtId="0" fontId="52" fillId="12" borderId="12" xfId="0" applyFont="1" applyFill="1" applyBorder="1" applyAlignment="1">
      <alignment horizontal="center" vertical="center"/>
    </xf>
    <xf numFmtId="182" fontId="6" fillId="12" borderId="12" xfId="58" applyFont="1" applyFill="1" applyBorder="1" applyAlignment="1" applyProtection="1">
      <alignment horizontal="center" vertical="center" wrapText="1"/>
      <protection/>
    </xf>
    <xf numFmtId="182" fontId="54" fillId="12" borderId="12" xfId="58" applyFont="1" applyFill="1" applyBorder="1" applyAlignment="1" applyProtection="1">
      <alignment horizontal="left" vertical="center" wrapText="1"/>
      <protection/>
    </xf>
    <xf numFmtId="43" fontId="54" fillId="12" borderId="12" xfId="42" applyFont="1" applyFill="1" applyBorder="1" applyAlignment="1" applyProtection="1">
      <alignment horizontal="left" vertical="center" wrapText="1"/>
      <protection/>
    </xf>
    <xf numFmtId="43" fontId="52" fillId="12" borderId="12" xfId="42" applyFont="1" applyFill="1" applyBorder="1" applyAlignment="1">
      <alignment vertical="center"/>
    </xf>
    <xf numFmtId="0" fontId="52" fillId="6" borderId="12" xfId="0" applyFont="1" applyFill="1" applyBorder="1" applyAlignment="1">
      <alignment horizontal="center" vertical="center"/>
    </xf>
    <xf numFmtId="182" fontId="54" fillId="6" borderId="12" xfId="58" applyFont="1" applyFill="1" applyBorder="1" applyAlignment="1" applyProtection="1">
      <alignment horizontal="left" vertical="center" wrapText="1"/>
      <protection/>
    </xf>
    <xf numFmtId="43" fontId="54" fillId="6" borderId="12" xfId="42" applyFont="1" applyFill="1" applyBorder="1" applyAlignment="1" applyProtection="1">
      <alignment horizontal="left" vertical="center" wrapText="1"/>
      <protection/>
    </xf>
    <xf numFmtId="43" fontId="52" fillId="6" borderId="12" xfId="42" applyFont="1" applyFill="1" applyBorder="1" applyAlignment="1">
      <alignment vertical="center"/>
    </xf>
    <xf numFmtId="0" fontId="52" fillId="24" borderId="12" xfId="0" applyFont="1" applyFill="1" applyBorder="1" applyAlignment="1">
      <alignment horizontal="center" vertical="center"/>
    </xf>
    <xf numFmtId="182" fontId="6" fillId="24" borderId="12" xfId="58" applyFont="1" applyFill="1" applyBorder="1" applyAlignment="1" applyProtection="1">
      <alignment horizontal="center" vertical="center" wrapText="1"/>
      <protection/>
    </xf>
    <xf numFmtId="182" fontId="54" fillId="24" borderId="12" xfId="58" applyFont="1" applyFill="1" applyBorder="1" applyAlignment="1" applyProtection="1">
      <alignment horizontal="left" vertical="center" wrapText="1"/>
      <protection/>
    </xf>
    <xf numFmtId="43" fontId="54" fillId="24" borderId="12" xfId="42" applyFont="1" applyFill="1" applyBorder="1" applyAlignment="1" applyProtection="1">
      <alignment horizontal="left" vertical="center" wrapText="1"/>
      <protection/>
    </xf>
    <xf numFmtId="43" fontId="52" fillId="24" borderId="12" xfId="42" applyFont="1" applyFill="1" applyBorder="1" applyAlignment="1">
      <alignment vertical="center"/>
    </xf>
    <xf numFmtId="0" fontId="6" fillId="24" borderId="12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left" vertical="center" wrapText="1"/>
    </xf>
    <xf numFmtId="43" fontId="6" fillId="24" borderId="12" xfId="0" applyNumberFormat="1" applyFont="1" applyFill="1" applyBorder="1" applyAlignment="1">
      <alignment horizontal="left" vertical="center" wrapText="1"/>
    </xf>
    <xf numFmtId="0" fontId="54" fillId="12" borderId="1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54" fillId="12" borderId="10" xfId="0" applyFont="1" applyFill="1" applyBorder="1" applyAlignment="1">
      <alignment horizontal="left" vertical="center" wrapText="1"/>
    </xf>
    <xf numFmtId="43" fontId="54" fillId="12" borderId="10" xfId="0" applyNumberFormat="1" applyFont="1" applyFill="1" applyBorder="1" applyAlignment="1">
      <alignment horizontal="left" vertical="center" wrapText="1"/>
    </xf>
    <xf numFmtId="0" fontId="54" fillId="6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54" fillId="6" borderId="12" xfId="0" applyFont="1" applyFill="1" applyBorder="1" applyAlignment="1">
      <alignment horizontal="left" vertical="center" wrapText="1"/>
    </xf>
    <xf numFmtId="43" fontId="54" fillId="6" borderId="12" xfId="0" applyNumberFormat="1" applyFont="1" applyFill="1" applyBorder="1" applyAlignment="1">
      <alignment horizontal="left" vertical="center" wrapText="1"/>
    </xf>
    <xf numFmtId="0" fontId="52" fillId="12" borderId="11" xfId="0" applyFont="1" applyFill="1" applyBorder="1" applyAlignment="1">
      <alignment horizontal="center" vertical="center"/>
    </xf>
    <xf numFmtId="0" fontId="54" fillId="12" borderId="11" xfId="0" applyFont="1" applyFill="1" applyBorder="1" applyAlignment="1">
      <alignment horizontal="center" vertical="center"/>
    </xf>
    <xf numFmtId="0" fontId="54" fillId="12" borderId="11" xfId="0" applyFont="1" applyFill="1" applyBorder="1" applyAlignment="1">
      <alignment horizontal="left" vertical="center" wrapText="1"/>
    </xf>
    <xf numFmtId="43" fontId="54" fillId="12" borderId="11" xfId="42" applyFont="1" applyFill="1" applyBorder="1" applyAlignment="1">
      <alignment horizontal="left" vertical="center" wrapText="1"/>
    </xf>
    <xf numFmtId="43" fontId="52" fillId="12" borderId="11" xfId="42" applyFont="1" applyFill="1" applyBorder="1" applyAlignment="1">
      <alignment vertical="center"/>
    </xf>
    <xf numFmtId="43" fontId="54" fillId="12" borderId="11" xfId="0" applyNumberFormat="1" applyFont="1" applyFill="1" applyBorder="1" applyAlignment="1">
      <alignment horizontal="left" vertical="center" wrapText="1"/>
    </xf>
    <xf numFmtId="43" fontId="54" fillId="6" borderId="12" xfId="42" applyFont="1" applyFill="1" applyBorder="1" applyAlignment="1">
      <alignment horizontal="left" vertical="center" wrapText="1"/>
    </xf>
    <xf numFmtId="43" fontId="8" fillId="6" borderId="12" xfId="42" applyFont="1" applyFill="1" applyBorder="1" applyAlignment="1">
      <alignment vertical="center"/>
    </xf>
    <xf numFmtId="43" fontId="54" fillId="6" borderId="11" xfId="42" applyFont="1" applyFill="1" applyBorder="1" applyAlignment="1">
      <alignment horizontal="left" vertical="center" wrapText="1"/>
    </xf>
    <xf numFmtId="43" fontId="52" fillId="6" borderId="11" xfId="42" applyFont="1" applyFill="1" applyBorder="1" applyAlignment="1">
      <alignment vertical="center"/>
    </xf>
    <xf numFmtId="43" fontId="54" fillId="6" borderId="11" xfId="0" applyNumberFormat="1" applyFont="1" applyFill="1" applyBorder="1" applyAlignment="1">
      <alignment horizontal="left" vertical="center" wrapText="1"/>
    </xf>
    <xf numFmtId="0" fontId="54" fillId="18" borderId="12" xfId="0" applyFont="1" applyFill="1" applyBorder="1" applyAlignment="1">
      <alignment horizontal="center" vertical="center"/>
    </xf>
    <xf numFmtId="0" fontId="54" fillId="18" borderId="12" xfId="0" applyFont="1" applyFill="1" applyBorder="1" applyAlignment="1">
      <alignment horizontal="left" vertical="center" wrapText="1"/>
    </xf>
    <xf numFmtId="43" fontId="54" fillId="18" borderId="12" xfId="0" applyNumberFormat="1" applyFont="1" applyFill="1" applyBorder="1" applyAlignment="1">
      <alignment horizontal="left" vertical="center" wrapText="1"/>
    </xf>
    <xf numFmtId="182" fontId="54" fillId="24" borderId="15" xfId="58" applyFont="1" applyFill="1" applyBorder="1" applyAlignment="1" applyProtection="1">
      <alignment horizontal="left" vertical="center" wrapText="1"/>
      <protection/>
    </xf>
    <xf numFmtId="182" fontId="54" fillId="12" borderId="15" xfId="58" applyFont="1" applyFill="1" applyBorder="1" applyAlignment="1" applyProtection="1">
      <alignment horizontal="left" vertical="center" wrapText="1"/>
      <protection/>
    </xf>
    <xf numFmtId="0" fontId="54" fillId="6" borderId="15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left" vertical="center" wrapText="1"/>
    </xf>
    <xf numFmtId="0" fontId="52" fillId="0" borderId="0" xfId="0" applyFont="1" applyBorder="1" applyAlignment="1">
      <alignment/>
    </xf>
    <xf numFmtId="0" fontId="52" fillId="0" borderId="16" xfId="0" applyFont="1" applyFill="1" applyBorder="1" applyAlignment="1">
      <alignment horizontal="center" vertical="center"/>
    </xf>
    <xf numFmtId="182" fontId="53" fillId="0" borderId="16" xfId="58" applyFont="1" applyFill="1" applyBorder="1" applyAlignment="1" applyProtection="1">
      <alignment horizontal="center" vertical="center" wrapText="1"/>
      <protection/>
    </xf>
    <xf numFmtId="0" fontId="52" fillId="0" borderId="16" xfId="57" applyFont="1" applyFill="1" applyBorder="1" applyAlignment="1">
      <alignment horizontal="left" vertical="center" wrapText="1"/>
      <protection/>
    </xf>
    <xf numFmtId="0" fontId="54" fillId="0" borderId="14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43" fontId="54" fillId="0" borderId="17" xfId="0" applyNumberFormat="1" applyFont="1" applyFill="1" applyBorder="1" applyAlignment="1">
      <alignment horizontal="left" vertical="center" wrapText="1"/>
    </xf>
    <xf numFmtId="49" fontId="6" fillId="9" borderId="10" xfId="42" applyNumberFormat="1" applyFont="1" applyFill="1" applyBorder="1" applyAlignment="1" quotePrefix="1">
      <alignment horizontal="center" vertical="center" wrapText="1"/>
    </xf>
    <xf numFmtId="43" fontId="54" fillId="6" borderId="15" xfId="42" applyFont="1" applyFill="1" applyBorder="1" applyAlignment="1">
      <alignment horizontal="left" vertical="center" wrapText="1"/>
    </xf>
    <xf numFmtId="43" fontId="54" fillId="6" borderId="15" xfId="42" applyFont="1" applyFill="1" applyBorder="1" applyAlignment="1" applyProtection="1">
      <alignment horizontal="left" vertical="center" wrapText="1"/>
      <protection/>
    </xf>
    <xf numFmtId="43" fontId="54" fillId="12" borderId="18" xfId="0" applyNumberFormat="1" applyFont="1" applyFill="1" applyBorder="1" applyAlignment="1">
      <alignment horizontal="left" vertical="center" wrapText="1"/>
    </xf>
    <xf numFmtId="43" fontId="52" fillId="0" borderId="15" xfId="42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center" vertical="center" wrapText="1"/>
    </xf>
    <xf numFmtId="182" fontId="54" fillId="15" borderId="12" xfId="58" applyFont="1" applyFill="1" applyBorder="1" applyAlignment="1" applyProtection="1">
      <alignment horizontal="left" vertical="center" wrapText="1"/>
      <protection/>
    </xf>
    <xf numFmtId="43" fontId="54" fillId="15" borderId="12" xfId="42" applyFont="1" applyFill="1" applyBorder="1" applyAlignment="1" applyProtection="1">
      <alignment horizontal="left" vertical="center" wrapText="1"/>
      <protection/>
    </xf>
    <xf numFmtId="43" fontId="55" fillId="35" borderId="19" xfId="42" applyFont="1" applyFill="1" applyBorder="1" applyAlignment="1">
      <alignment horizontal="left" vertical="center" wrapText="1"/>
    </xf>
    <xf numFmtId="0" fontId="6" fillId="15" borderId="12" xfId="0" applyFont="1" applyFill="1" applyBorder="1" applyAlignment="1">
      <alignment horizontal="center" vertical="center" wrapText="1"/>
    </xf>
    <xf numFmtId="182" fontId="6" fillId="15" borderId="12" xfId="58" applyFont="1" applyFill="1" applyBorder="1" applyAlignment="1" applyProtection="1">
      <alignment horizontal="center" vertical="center" wrapText="1"/>
      <protection/>
    </xf>
    <xf numFmtId="0" fontId="6" fillId="15" borderId="11" xfId="0" applyFont="1" applyFill="1" applyBorder="1" applyAlignment="1">
      <alignment horizontal="center" vertical="center" wrapText="1"/>
    </xf>
    <xf numFmtId="0" fontId="54" fillId="15" borderId="11" xfId="0" applyFont="1" applyFill="1" applyBorder="1" applyAlignment="1">
      <alignment horizontal="center" vertical="center"/>
    </xf>
    <xf numFmtId="182" fontId="54" fillId="15" borderId="11" xfId="58" applyFont="1" applyFill="1" applyBorder="1" applyAlignment="1" applyProtection="1">
      <alignment horizontal="left" vertical="center" wrapText="1"/>
      <protection/>
    </xf>
    <xf numFmtId="43" fontId="54" fillId="15" borderId="11" xfId="42" applyFont="1" applyFill="1" applyBorder="1" applyAlignment="1" applyProtection="1">
      <alignment horizontal="left" vertical="center" wrapText="1"/>
      <protection/>
    </xf>
    <xf numFmtId="182" fontId="53" fillId="15" borderId="11" xfId="58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43" fontId="6" fillId="0" borderId="14" xfId="0" applyNumberFormat="1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55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43" fontId="54" fillId="9" borderId="20" xfId="42" applyFont="1" applyFill="1" applyBorder="1" applyAlignment="1">
      <alignment horizontal="center" vertical="center"/>
    </xf>
    <xf numFmtId="43" fontId="54" fillId="34" borderId="20" xfId="42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/>
    </xf>
    <xf numFmtId="0" fontId="57" fillId="6" borderId="21" xfId="0" applyFont="1" applyFill="1" applyBorder="1" applyAlignment="1">
      <alignment horizontal="center" vertical="center" wrapText="1"/>
    </xf>
    <xf numFmtId="0" fontId="57" fillId="6" borderId="22" xfId="0" applyFont="1" applyFill="1" applyBorder="1" applyAlignment="1">
      <alignment horizontal="center" vertical="center" wrapText="1"/>
    </xf>
    <xf numFmtId="0" fontId="57" fillId="6" borderId="23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4" fillId="36" borderId="14" xfId="0" applyFont="1" applyFill="1" applyBorder="1" applyAlignment="1">
      <alignment horizontal="center" vertical="center"/>
    </xf>
    <xf numFmtId="0" fontId="54" fillId="37" borderId="14" xfId="0" applyFont="1" applyFill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54" fillId="38" borderId="11" xfId="0" applyFont="1" applyFill="1" applyBorder="1" applyAlignment="1">
      <alignment horizontal="center" vertical="center"/>
    </xf>
    <xf numFmtId="0" fontId="55" fillId="35" borderId="24" xfId="0" applyFont="1" applyFill="1" applyBorder="1" applyAlignment="1">
      <alignment horizontal="center" vertical="center" wrapText="1"/>
    </xf>
    <xf numFmtId="0" fontId="55" fillId="35" borderId="25" xfId="0" applyFont="1" applyFill="1" applyBorder="1" applyAlignment="1">
      <alignment horizontal="center" vertical="center" wrapText="1"/>
    </xf>
    <xf numFmtId="0" fontId="55" fillId="35" borderId="26" xfId="0" applyFont="1" applyFill="1" applyBorder="1" applyAlignment="1">
      <alignment horizontal="center" vertical="center" wrapText="1"/>
    </xf>
    <xf numFmtId="0" fontId="54" fillId="39" borderId="15" xfId="0" applyFont="1" applyFill="1" applyBorder="1" applyAlignment="1">
      <alignment horizontal="center" vertical="center"/>
    </xf>
    <xf numFmtId="0" fontId="54" fillId="39" borderId="13" xfId="0" applyFont="1" applyFill="1" applyBorder="1" applyAlignment="1">
      <alignment horizontal="center" vertical="center"/>
    </xf>
    <xf numFmtId="0" fontId="54" fillId="39" borderId="17" xfId="0" applyFont="1" applyFill="1" applyBorder="1" applyAlignment="1">
      <alignment horizontal="center" vertical="center"/>
    </xf>
    <xf numFmtId="0" fontId="54" fillId="39" borderId="12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2" fillId="0" borderId="15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6" fillId="39" borderId="24" xfId="0" applyFont="1" applyFill="1" applyBorder="1" applyAlignment="1">
      <alignment horizontal="left" vertical="center"/>
    </xf>
    <xf numFmtId="0" fontId="56" fillId="39" borderId="25" xfId="0" applyFont="1" applyFill="1" applyBorder="1" applyAlignment="1">
      <alignment horizontal="left" vertical="center"/>
    </xf>
    <xf numFmtId="0" fontId="56" fillId="39" borderId="27" xfId="0" applyFont="1" applyFill="1" applyBorder="1" applyAlignment="1">
      <alignment horizontal="left" vertical="center"/>
    </xf>
    <xf numFmtId="0" fontId="54" fillId="40" borderId="14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43" fontId="54" fillId="9" borderId="20" xfId="42" applyFont="1" applyFill="1" applyBorder="1" applyAlignment="1">
      <alignment horizontal="center" vertical="center" wrapText="1"/>
    </xf>
    <xf numFmtId="43" fontId="54" fillId="9" borderId="14" xfId="42" applyFont="1" applyFill="1" applyBorder="1" applyAlignment="1">
      <alignment horizontal="center" vertical="center" wrapText="1"/>
    </xf>
    <xf numFmtId="43" fontId="54" fillId="9" borderId="28" xfId="42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406"/>
  <sheetViews>
    <sheetView tabSelected="1" view="pageBreakPreview" zoomScale="90" zoomScaleNormal="85" zoomScaleSheetLayoutView="90" zoomScalePageLayoutView="0" workbookViewId="0" topLeftCell="A15">
      <selection activeCell="F15" sqref="F15"/>
    </sheetView>
  </sheetViews>
  <sheetFormatPr defaultColWidth="8.8515625" defaultRowHeight="15"/>
  <cols>
    <col min="1" max="1" width="4.57421875" style="149" customWidth="1"/>
    <col min="2" max="2" width="9.8515625" style="1" customWidth="1"/>
    <col min="3" max="3" width="11.28125" style="1" customWidth="1"/>
    <col min="4" max="4" width="33.57421875" style="150" customWidth="1"/>
    <col min="5" max="6" width="13.7109375" style="152" customWidth="1"/>
    <col min="7" max="7" width="13.7109375" style="153" customWidth="1"/>
    <col min="8" max="8" width="13.7109375" style="152" customWidth="1"/>
    <col min="9" max="9" width="13.7109375" style="153" customWidth="1"/>
    <col min="10" max="10" width="13.7109375" style="150" customWidth="1"/>
    <col min="11" max="11" width="15.421875" style="1" customWidth="1"/>
    <col min="12" max="12" width="41.7109375" style="1" bestFit="1" customWidth="1"/>
    <col min="13" max="13" width="30.8515625" style="1" customWidth="1"/>
    <col min="14" max="16384" width="8.8515625" style="1" customWidth="1"/>
  </cols>
  <sheetData>
    <row r="1" spans="1:13" ht="37.5" customHeight="1" thickBot="1">
      <c r="A1" s="262" t="s">
        <v>562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4"/>
    </row>
    <row r="2" spans="1:13" s="154" customFormat="1" ht="20.25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28.5" customHeight="1">
      <c r="A3" s="250" t="s">
        <v>555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s="154" customFormat="1" ht="15.75">
      <c r="A4" s="258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</row>
    <row r="5" spans="1:13" ht="32.25" customHeight="1">
      <c r="A5" s="257" t="s">
        <v>549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</row>
    <row r="6" spans="1:13" ht="15" customHeight="1">
      <c r="A6" s="259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1"/>
    </row>
    <row r="7" spans="1:13" s="143" customFormat="1" ht="31.5" customHeight="1">
      <c r="A7" s="266" t="s">
        <v>9</v>
      </c>
      <c r="B7" s="266" t="s">
        <v>10</v>
      </c>
      <c r="C7" s="266" t="s">
        <v>545</v>
      </c>
      <c r="D7" s="266" t="s">
        <v>11</v>
      </c>
      <c r="E7" s="268" t="s">
        <v>3</v>
      </c>
      <c r="F7" s="269"/>
      <c r="G7" s="269"/>
      <c r="H7" s="270"/>
      <c r="I7" s="234" t="s">
        <v>2</v>
      </c>
      <c r="J7" s="235" t="s">
        <v>550</v>
      </c>
      <c r="K7" s="246" t="s">
        <v>554</v>
      </c>
      <c r="L7" s="216" t="s">
        <v>558</v>
      </c>
      <c r="M7" s="249" t="s">
        <v>559</v>
      </c>
    </row>
    <row r="8" spans="1:13" s="73" customFormat="1" ht="25.5" customHeight="1">
      <c r="A8" s="266"/>
      <c r="B8" s="266"/>
      <c r="C8" s="266"/>
      <c r="D8" s="266"/>
      <c r="E8" s="2" t="s">
        <v>0</v>
      </c>
      <c r="F8" s="2" t="s">
        <v>1</v>
      </c>
      <c r="G8" s="2" t="s">
        <v>12</v>
      </c>
      <c r="H8" s="2" t="s">
        <v>551</v>
      </c>
      <c r="I8" s="211" t="s">
        <v>544</v>
      </c>
      <c r="J8" s="229">
        <v>2021</v>
      </c>
      <c r="K8" s="246"/>
      <c r="L8" s="248" t="s">
        <v>560</v>
      </c>
      <c r="M8" s="248"/>
    </row>
    <row r="9" spans="1:13" s="73" customFormat="1" ht="25.5" customHeight="1" thickBot="1">
      <c r="A9" s="267"/>
      <c r="B9" s="267"/>
      <c r="C9" s="267"/>
      <c r="D9" s="267"/>
      <c r="E9" s="3" t="s">
        <v>4</v>
      </c>
      <c r="F9" s="3" t="s">
        <v>4</v>
      </c>
      <c r="G9" s="3" t="s">
        <v>4</v>
      </c>
      <c r="H9" s="3" t="s">
        <v>4</v>
      </c>
      <c r="I9" s="3" t="s">
        <v>4</v>
      </c>
      <c r="J9" s="230" t="s">
        <v>4</v>
      </c>
      <c r="K9" s="247"/>
      <c r="L9" s="248"/>
      <c r="M9" s="248"/>
    </row>
    <row r="10" spans="1:13" s="74" customFormat="1" ht="27.75" customHeight="1">
      <c r="A10" s="265" t="s">
        <v>552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41" t="s">
        <v>561</v>
      </c>
      <c r="L10" s="148"/>
      <c r="M10" s="148"/>
    </row>
    <row r="11" spans="1:13" s="75" customFormat="1" ht="21" customHeight="1">
      <c r="A11" s="166" t="s">
        <v>470</v>
      </c>
      <c r="B11" s="167" t="s">
        <v>13</v>
      </c>
      <c r="C11" s="167">
        <v>60000</v>
      </c>
      <c r="D11" s="168" t="s">
        <v>5</v>
      </c>
      <c r="E11" s="169"/>
      <c r="F11" s="169"/>
      <c r="G11" s="170"/>
      <c r="H11" s="169"/>
      <c r="I11" s="170"/>
      <c r="J11" s="196"/>
      <c r="K11" s="242"/>
      <c r="L11" s="114"/>
      <c r="M11" s="114"/>
    </row>
    <row r="12" spans="1:13" s="75" customFormat="1" ht="21" customHeight="1">
      <c r="A12" s="157" t="s">
        <v>473</v>
      </c>
      <c r="B12" s="158" t="s">
        <v>18</v>
      </c>
      <c r="C12" s="158">
        <v>61000</v>
      </c>
      <c r="D12" s="159" t="s">
        <v>19</v>
      </c>
      <c r="E12" s="160"/>
      <c r="F12" s="160"/>
      <c r="G12" s="161"/>
      <c r="H12" s="160"/>
      <c r="I12" s="161"/>
      <c r="J12" s="197"/>
      <c r="K12" s="242"/>
      <c r="L12" s="114"/>
      <c r="M12" s="114"/>
    </row>
    <row r="13" spans="1:13" s="75" customFormat="1" ht="21" customHeight="1">
      <c r="A13" s="162" t="s">
        <v>485</v>
      </c>
      <c r="B13" s="179" t="s">
        <v>20</v>
      </c>
      <c r="C13" s="179">
        <v>61100</v>
      </c>
      <c r="D13" s="180" t="s">
        <v>21</v>
      </c>
      <c r="E13" s="188"/>
      <c r="F13" s="188"/>
      <c r="G13" s="165"/>
      <c r="H13" s="188"/>
      <c r="I13" s="165"/>
      <c r="J13" s="198"/>
      <c r="K13" s="242"/>
      <c r="L13" s="114"/>
      <c r="M13" s="114"/>
    </row>
    <row r="14" spans="1:13" s="75" customFormat="1" ht="31.5">
      <c r="A14" s="23">
        <v>1</v>
      </c>
      <c r="B14" s="7" t="s">
        <v>22</v>
      </c>
      <c r="C14" s="7">
        <v>61101</v>
      </c>
      <c r="D14" s="76" t="s">
        <v>23</v>
      </c>
      <c r="E14" s="77"/>
      <c r="F14" s="77"/>
      <c r="G14" s="77"/>
      <c r="H14" s="77"/>
      <c r="I14" s="77"/>
      <c r="J14" s="215"/>
      <c r="K14" s="242"/>
      <c r="L14" s="114"/>
      <c r="M14" s="114"/>
    </row>
    <row r="15" spans="1:13" s="75" customFormat="1" ht="21" customHeight="1">
      <c r="A15" s="23">
        <v>2</v>
      </c>
      <c r="B15" s="7" t="s">
        <v>24</v>
      </c>
      <c r="C15" s="7">
        <v>61198</v>
      </c>
      <c r="D15" s="76" t="s">
        <v>25</v>
      </c>
      <c r="E15" s="77"/>
      <c r="F15" s="77"/>
      <c r="G15" s="77"/>
      <c r="H15" s="77"/>
      <c r="I15" s="77"/>
      <c r="J15" s="215"/>
      <c r="K15" s="242"/>
      <c r="L15" s="114"/>
      <c r="M15" s="114"/>
    </row>
    <row r="16" spans="1:13" s="75" customFormat="1" ht="21" customHeight="1" thickBot="1">
      <c r="A16" s="23">
        <v>3</v>
      </c>
      <c r="B16" s="7" t="s">
        <v>26</v>
      </c>
      <c r="C16" s="7">
        <v>61199</v>
      </c>
      <c r="D16" s="76" t="s">
        <v>27</v>
      </c>
      <c r="E16" s="77"/>
      <c r="F16" s="77"/>
      <c r="G16" s="77"/>
      <c r="H16" s="77"/>
      <c r="I16" s="77"/>
      <c r="J16" s="215"/>
      <c r="K16" s="243"/>
      <c r="L16" s="114"/>
      <c r="M16" s="114"/>
    </row>
    <row r="17" spans="1:13" s="75" customFormat="1" ht="21" customHeight="1">
      <c r="A17" s="162"/>
      <c r="B17" s="179" t="s">
        <v>20</v>
      </c>
      <c r="C17" s="179">
        <v>61100</v>
      </c>
      <c r="D17" s="180" t="s">
        <v>28</v>
      </c>
      <c r="E17" s="181">
        <f aca="true" t="shared" si="0" ref="E17:J17">SUM(E13:E16)</f>
        <v>0</v>
      </c>
      <c r="F17" s="181">
        <f t="shared" si="0"/>
        <v>0</v>
      </c>
      <c r="G17" s="181">
        <f t="shared" si="0"/>
        <v>0</v>
      </c>
      <c r="H17" s="181">
        <f t="shared" si="0"/>
        <v>0</v>
      </c>
      <c r="I17" s="181">
        <f t="shared" si="0"/>
        <v>0</v>
      </c>
      <c r="J17" s="181">
        <f t="shared" si="0"/>
        <v>0</v>
      </c>
      <c r="L17" s="114"/>
      <c r="M17" s="114"/>
    </row>
    <row r="18" spans="1:13" s="75" customFormat="1" ht="21" customHeight="1">
      <c r="A18" s="162" t="s">
        <v>486</v>
      </c>
      <c r="B18" s="179" t="s">
        <v>29</v>
      </c>
      <c r="C18" s="179">
        <v>61200</v>
      </c>
      <c r="D18" s="180" t="s">
        <v>30</v>
      </c>
      <c r="E18" s="188"/>
      <c r="F18" s="188"/>
      <c r="G18" s="165"/>
      <c r="H18" s="188"/>
      <c r="I18" s="165"/>
      <c r="J18" s="181"/>
      <c r="L18" s="114"/>
      <c r="M18" s="114"/>
    </row>
    <row r="19" spans="1:13" s="75" customFormat="1" ht="21" customHeight="1">
      <c r="A19" s="23">
        <v>4</v>
      </c>
      <c r="B19" s="7" t="s">
        <v>31</v>
      </c>
      <c r="C19" s="7">
        <v>61206</v>
      </c>
      <c r="D19" s="76" t="s">
        <v>32</v>
      </c>
      <c r="E19" s="77"/>
      <c r="F19" s="77"/>
      <c r="G19" s="77"/>
      <c r="H19" s="77"/>
      <c r="I19" s="77"/>
      <c r="J19" s="77"/>
      <c r="L19" s="114"/>
      <c r="M19" s="114"/>
    </row>
    <row r="20" spans="1:13" s="75" customFormat="1" ht="21" customHeight="1">
      <c r="A20" s="23">
        <v>5</v>
      </c>
      <c r="B20" s="7" t="s">
        <v>33</v>
      </c>
      <c r="C20" s="7">
        <v>61207</v>
      </c>
      <c r="D20" s="76" t="s">
        <v>34</v>
      </c>
      <c r="E20" s="77"/>
      <c r="F20" s="77"/>
      <c r="G20" s="77"/>
      <c r="H20" s="77"/>
      <c r="I20" s="77"/>
      <c r="J20" s="77"/>
      <c r="L20" s="114"/>
      <c r="M20" s="114"/>
    </row>
    <row r="21" spans="1:13" s="75" customFormat="1" ht="21" customHeight="1">
      <c r="A21" s="23">
        <v>6</v>
      </c>
      <c r="B21" s="7" t="s">
        <v>35</v>
      </c>
      <c r="C21" s="7">
        <v>61299</v>
      </c>
      <c r="D21" s="76" t="s">
        <v>36</v>
      </c>
      <c r="E21" s="77"/>
      <c r="F21" s="77"/>
      <c r="G21" s="77"/>
      <c r="H21" s="77"/>
      <c r="I21" s="77"/>
      <c r="J21" s="77"/>
      <c r="L21" s="114"/>
      <c r="M21" s="114"/>
    </row>
    <row r="22" spans="1:13" s="74" customFormat="1" ht="21" customHeight="1">
      <c r="A22" s="178"/>
      <c r="B22" s="179" t="s">
        <v>29</v>
      </c>
      <c r="C22" s="179">
        <v>61200</v>
      </c>
      <c r="D22" s="180" t="s">
        <v>37</v>
      </c>
      <c r="E22" s="181">
        <f>SUM(E18:E21)</f>
        <v>0</v>
      </c>
      <c r="F22" s="181">
        <f>SUM(F18:F21)</f>
        <v>0</v>
      </c>
      <c r="G22" s="181">
        <f>SUM(G18:G21)</f>
        <v>0</v>
      </c>
      <c r="H22" s="181">
        <f>SUM(H18:H21)</f>
        <v>0</v>
      </c>
      <c r="I22" s="181">
        <f>SUM(I18:I21)</f>
        <v>0</v>
      </c>
      <c r="J22" s="181">
        <f>SUM(J18:J21)</f>
        <v>0</v>
      </c>
      <c r="L22" s="148"/>
      <c r="M22" s="148"/>
    </row>
    <row r="23" spans="1:13" s="78" customFormat="1" ht="21" customHeight="1">
      <c r="A23" s="162" t="s">
        <v>487</v>
      </c>
      <c r="B23" s="179" t="s">
        <v>38</v>
      </c>
      <c r="C23" s="179">
        <v>61300</v>
      </c>
      <c r="D23" s="180" t="s">
        <v>39</v>
      </c>
      <c r="E23" s="188"/>
      <c r="F23" s="188"/>
      <c r="G23" s="189"/>
      <c r="H23" s="188"/>
      <c r="I23" s="189"/>
      <c r="J23" s="181"/>
      <c r="L23" s="231"/>
      <c r="M23" s="231"/>
    </row>
    <row r="24" spans="1:13" s="78" customFormat="1" ht="21" customHeight="1">
      <c r="A24" s="23">
        <v>7</v>
      </c>
      <c r="B24" s="7" t="s">
        <v>40</v>
      </c>
      <c r="C24" s="7">
        <v>61301</v>
      </c>
      <c r="D24" s="76" t="s">
        <v>41</v>
      </c>
      <c r="E24" s="77"/>
      <c r="F24" s="77"/>
      <c r="G24" s="77"/>
      <c r="H24" s="77"/>
      <c r="I24" s="77"/>
      <c r="J24" s="77"/>
      <c r="L24" s="231"/>
      <c r="M24" s="231"/>
    </row>
    <row r="25" spans="1:13" s="78" customFormat="1" ht="21" customHeight="1">
      <c r="A25" s="23">
        <v>8</v>
      </c>
      <c r="B25" s="7" t="s">
        <v>42</v>
      </c>
      <c r="C25" s="7">
        <v>61302</v>
      </c>
      <c r="D25" s="76" t="s">
        <v>43</v>
      </c>
      <c r="E25" s="77"/>
      <c r="F25" s="77"/>
      <c r="G25" s="77"/>
      <c r="H25" s="77"/>
      <c r="I25" s="77"/>
      <c r="J25" s="77"/>
      <c r="L25" s="231"/>
      <c r="M25" s="231"/>
    </row>
    <row r="26" spans="1:13" s="74" customFormat="1" ht="21" customHeight="1">
      <c r="A26" s="178"/>
      <c r="B26" s="179"/>
      <c r="C26" s="179">
        <v>61300</v>
      </c>
      <c r="D26" s="180" t="s">
        <v>44</v>
      </c>
      <c r="E26" s="181">
        <f aca="true" t="shared" si="1" ref="E26:J26">SUM(E23:E25)</f>
        <v>0</v>
      </c>
      <c r="F26" s="181">
        <f t="shared" si="1"/>
        <v>0</v>
      </c>
      <c r="G26" s="181">
        <f t="shared" si="1"/>
        <v>0</v>
      </c>
      <c r="H26" s="181">
        <f t="shared" si="1"/>
        <v>0</v>
      </c>
      <c r="I26" s="181">
        <f t="shared" si="1"/>
        <v>0</v>
      </c>
      <c r="J26" s="181">
        <f t="shared" si="1"/>
        <v>0</v>
      </c>
      <c r="L26" s="148"/>
      <c r="M26" s="148"/>
    </row>
    <row r="27" spans="1:13" s="75" customFormat="1" ht="21" customHeight="1">
      <c r="A27" s="162" t="s">
        <v>488</v>
      </c>
      <c r="B27" s="179" t="s">
        <v>45</v>
      </c>
      <c r="C27" s="179">
        <v>61500</v>
      </c>
      <c r="D27" s="180" t="s">
        <v>46</v>
      </c>
      <c r="E27" s="188"/>
      <c r="F27" s="188"/>
      <c r="G27" s="165"/>
      <c r="H27" s="188"/>
      <c r="I27" s="165"/>
      <c r="J27" s="181"/>
      <c r="L27" s="114"/>
      <c r="M27" s="114"/>
    </row>
    <row r="28" spans="1:13" s="75" customFormat="1" ht="31.5">
      <c r="A28" s="23">
        <v>9</v>
      </c>
      <c r="B28" s="7" t="s">
        <v>47</v>
      </c>
      <c r="C28" s="21">
        <v>61599</v>
      </c>
      <c r="D28" s="76" t="s">
        <v>48</v>
      </c>
      <c r="E28" s="77"/>
      <c r="F28" s="77"/>
      <c r="G28" s="77"/>
      <c r="H28" s="77"/>
      <c r="I28" s="77"/>
      <c r="J28" s="77"/>
      <c r="L28" s="114"/>
      <c r="M28" s="114"/>
    </row>
    <row r="29" spans="1:13" s="74" customFormat="1" ht="31.5">
      <c r="A29" s="178"/>
      <c r="B29" s="179"/>
      <c r="C29" s="179">
        <v>61500</v>
      </c>
      <c r="D29" s="180" t="s">
        <v>49</v>
      </c>
      <c r="E29" s="181">
        <f aca="true" t="shared" si="2" ref="E29:J29">SUM(E27:E28)</f>
        <v>0</v>
      </c>
      <c r="F29" s="181">
        <f t="shared" si="2"/>
        <v>0</v>
      </c>
      <c r="G29" s="181">
        <f t="shared" si="2"/>
        <v>0</v>
      </c>
      <c r="H29" s="181">
        <f t="shared" si="2"/>
        <v>0</v>
      </c>
      <c r="I29" s="181">
        <f t="shared" si="2"/>
        <v>0</v>
      </c>
      <c r="J29" s="181">
        <f t="shared" si="2"/>
        <v>0</v>
      </c>
      <c r="L29" s="148"/>
      <c r="M29" s="148"/>
    </row>
    <row r="30" spans="1:13" s="75" customFormat="1" ht="21" customHeight="1">
      <c r="A30" s="162" t="s">
        <v>489</v>
      </c>
      <c r="B30" s="179" t="s">
        <v>50</v>
      </c>
      <c r="C30" s="179">
        <v>61800</v>
      </c>
      <c r="D30" s="163" t="s">
        <v>51</v>
      </c>
      <c r="E30" s="164"/>
      <c r="F30" s="164"/>
      <c r="G30" s="165"/>
      <c r="H30" s="164"/>
      <c r="I30" s="165"/>
      <c r="J30" s="181"/>
      <c r="L30" s="114"/>
      <c r="M30" s="114"/>
    </row>
    <row r="31" spans="1:13" s="75" customFormat="1" ht="31.5">
      <c r="A31" s="23">
        <v>10</v>
      </c>
      <c r="B31" s="7" t="s">
        <v>52</v>
      </c>
      <c r="C31" s="208">
        <v>61812</v>
      </c>
      <c r="D31" s="76" t="s">
        <v>53</v>
      </c>
      <c r="E31" s="77"/>
      <c r="F31" s="77"/>
      <c r="G31" s="77"/>
      <c r="H31" s="77"/>
      <c r="I31" s="77"/>
      <c r="J31" s="77"/>
      <c r="L31" s="114"/>
      <c r="M31" s="114"/>
    </row>
    <row r="32" spans="1:13" s="75" customFormat="1" ht="31.5">
      <c r="A32" s="23">
        <v>11</v>
      </c>
      <c r="B32" s="7" t="s">
        <v>54</v>
      </c>
      <c r="C32" s="208">
        <v>61813</v>
      </c>
      <c r="D32" s="76" t="s">
        <v>55</v>
      </c>
      <c r="E32" s="77"/>
      <c r="F32" s="77"/>
      <c r="G32" s="77"/>
      <c r="H32" s="77"/>
      <c r="I32" s="77"/>
      <c r="J32" s="77"/>
      <c r="L32" s="114"/>
      <c r="M32" s="114"/>
    </row>
    <row r="33" spans="1:13" s="75" customFormat="1" ht="31.5">
      <c r="A33" s="23">
        <v>12</v>
      </c>
      <c r="B33" s="7" t="s">
        <v>56</v>
      </c>
      <c r="C33" s="208">
        <v>61814</v>
      </c>
      <c r="D33" s="76" t="s">
        <v>57</v>
      </c>
      <c r="E33" s="77"/>
      <c r="F33" s="77"/>
      <c r="G33" s="77"/>
      <c r="H33" s="77"/>
      <c r="I33" s="77"/>
      <c r="J33" s="77"/>
      <c r="L33" s="114"/>
      <c r="M33" s="114"/>
    </row>
    <row r="34" spans="1:13" s="75" customFormat="1" ht="21" customHeight="1">
      <c r="A34" s="23">
        <v>13</v>
      </c>
      <c r="B34" s="7" t="s">
        <v>58</v>
      </c>
      <c r="C34" s="208">
        <v>61823</v>
      </c>
      <c r="D34" s="76" t="s">
        <v>59</v>
      </c>
      <c r="E34" s="77"/>
      <c r="F34" s="77"/>
      <c r="G34" s="77"/>
      <c r="H34" s="77"/>
      <c r="I34" s="77"/>
      <c r="J34" s="77"/>
      <c r="L34" s="114"/>
      <c r="M34" s="114"/>
    </row>
    <row r="35" spans="1:13" s="75" customFormat="1" ht="21" customHeight="1">
      <c r="A35" s="23">
        <v>14</v>
      </c>
      <c r="B35" s="7" t="s">
        <v>60</v>
      </c>
      <c r="C35" s="208">
        <v>61899</v>
      </c>
      <c r="D35" s="76" t="s">
        <v>61</v>
      </c>
      <c r="E35" s="77"/>
      <c r="F35" s="77"/>
      <c r="G35" s="77"/>
      <c r="H35" s="77"/>
      <c r="I35" s="77"/>
      <c r="J35" s="77"/>
      <c r="L35" s="114"/>
      <c r="M35" s="114"/>
    </row>
    <row r="36" spans="1:13" s="74" customFormat="1" ht="21" customHeight="1">
      <c r="A36" s="178"/>
      <c r="B36" s="179"/>
      <c r="C36" s="179">
        <v>61800</v>
      </c>
      <c r="D36" s="180" t="s">
        <v>62</v>
      </c>
      <c r="E36" s="181">
        <f aca="true" t="shared" si="3" ref="E36:J36">SUM(E30:E35)</f>
        <v>0</v>
      </c>
      <c r="F36" s="181">
        <f t="shared" si="3"/>
        <v>0</v>
      </c>
      <c r="G36" s="181">
        <f t="shared" si="3"/>
        <v>0</v>
      </c>
      <c r="H36" s="181">
        <f t="shared" si="3"/>
        <v>0</v>
      </c>
      <c r="I36" s="181">
        <f t="shared" si="3"/>
        <v>0</v>
      </c>
      <c r="J36" s="181">
        <f t="shared" si="3"/>
        <v>0</v>
      </c>
      <c r="L36" s="148"/>
      <c r="M36" s="148"/>
    </row>
    <row r="37" spans="1:13" s="74" customFormat="1" ht="21" customHeight="1">
      <c r="A37" s="174"/>
      <c r="B37" s="175" t="s">
        <v>18</v>
      </c>
      <c r="C37" s="175">
        <v>61000</v>
      </c>
      <c r="D37" s="176" t="s">
        <v>63</v>
      </c>
      <c r="E37" s="177">
        <f aca="true" t="shared" si="4" ref="E37:J37">E17+E22+E26+E29+E36</f>
        <v>0</v>
      </c>
      <c r="F37" s="177">
        <f t="shared" si="4"/>
        <v>0</v>
      </c>
      <c r="G37" s="177">
        <f t="shared" si="4"/>
        <v>0</v>
      </c>
      <c r="H37" s="177">
        <f t="shared" si="4"/>
        <v>0</v>
      </c>
      <c r="I37" s="177">
        <f t="shared" si="4"/>
        <v>0</v>
      </c>
      <c r="J37" s="177">
        <f t="shared" si="4"/>
        <v>0</v>
      </c>
      <c r="L37" s="148"/>
      <c r="M37" s="148"/>
    </row>
    <row r="38" spans="1:13" s="74" customFormat="1" ht="21" customHeight="1">
      <c r="A38" s="24"/>
      <c r="B38" s="25"/>
      <c r="C38" s="25"/>
      <c r="D38" s="26"/>
      <c r="E38" s="27"/>
      <c r="F38" s="27"/>
      <c r="G38" s="27"/>
      <c r="H38" s="27"/>
      <c r="I38" s="27"/>
      <c r="J38" s="27"/>
      <c r="L38" s="148"/>
      <c r="M38" s="148"/>
    </row>
    <row r="39" spans="1:13" s="75" customFormat="1" ht="21" customHeight="1">
      <c r="A39" s="182" t="s">
        <v>474</v>
      </c>
      <c r="B39" s="183" t="s">
        <v>64</v>
      </c>
      <c r="C39" s="183">
        <v>62000</v>
      </c>
      <c r="D39" s="184" t="s">
        <v>65</v>
      </c>
      <c r="E39" s="185"/>
      <c r="F39" s="185"/>
      <c r="G39" s="186"/>
      <c r="H39" s="185"/>
      <c r="I39" s="186"/>
      <c r="J39" s="187"/>
      <c r="L39" s="114"/>
      <c r="M39" s="114"/>
    </row>
    <row r="40" spans="1:13" s="75" customFormat="1" ht="21" customHeight="1">
      <c r="A40" s="162" t="s">
        <v>490</v>
      </c>
      <c r="B40" s="179" t="s">
        <v>66</v>
      </c>
      <c r="C40" s="179">
        <v>62700</v>
      </c>
      <c r="D40" s="180" t="s">
        <v>67</v>
      </c>
      <c r="E40" s="190"/>
      <c r="F40" s="190"/>
      <c r="G40" s="191"/>
      <c r="H40" s="190"/>
      <c r="I40" s="191"/>
      <c r="J40" s="192"/>
      <c r="L40" s="114"/>
      <c r="M40" s="114"/>
    </row>
    <row r="41" spans="1:13" s="75" customFormat="1" ht="21" customHeight="1">
      <c r="A41" s="23">
        <v>15</v>
      </c>
      <c r="B41" s="7" t="s">
        <v>68</v>
      </c>
      <c r="C41" s="21">
        <v>62799</v>
      </c>
      <c r="D41" s="76" t="s">
        <v>69</v>
      </c>
      <c r="E41" s="79"/>
      <c r="F41" s="79"/>
      <c r="G41" s="79"/>
      <c r="H41" s="79"/>
      <c r="I41" s="79"/>
      <c r="J41" s="79"/>
      <c r="L41" s="114"/>
      <c r="M41" s="114"/>
    </row>
    <row r="42" spans="1:13" s="74" customFormat="1" ht="21" customHeight="1">
      <c r="A42" s="178"/>
      <c r="B42" s="179" t="s">
        <v>66</v>
      </c>
      <c r="C42" s="179">
        <v>62700</v>
      </c>
      <c r="D42" s="180" t="s">
        <v>70</v>
      </c>
      <c r="E42" s="181">
        <f aca="true" t="shared" si="5" ref="E42:J42">SUM(E40:E41)</f>
        <v>0</v>
      </c>
      <c r="F42" s="181">
        <f t="shared" si="5"/>
        <v>0</v>
      </c>
      <c r="G42" s="181">
        <f t="shared" si="5"/>
        <v>0</v>
      </c>
      <c r="H42" s="181">
        <f t="shared" si="5"/>
        <v>0</v>
      </c>
      <c r="I42" s="181">
        <f t="shared" si="5"/>
        <v>0</v>
      </c>
      <c r="J42" s="181">
        <f t="shared" si="5"/>
        <v>0</v>
      </c>
      <c r="L42" s="148"/>
      <c r="M42" s="148"/>
    </row>
    <row r="43" spans="1:13" s="75" customFormat="1" ht="21" customHeight="1">
      <c r="A43" s="162" t="s">
        <v>491</v>
      </c>
      <c r="B43" s="179" t="s">
        <v>71</v>
      </c>
      <c r="C43" s="179">
        <v>62800</v>
      </c>
      <c r="D43" s="180" t="s">
        <v>72</v>
      </c>
      <c r="E43" s="188"/>
      <c r="F43" s="188"/>
      <c r="G43" s="165"/>
      <c r="H43" s="188"/>
      <c r="I43" s="165"/>
      <c r="J43" s="181"/>
      <c r="L43" s="114"/>
      <c r="M43" s="114"/>
    </row>
    <row r="44" spans="1:13" s="75" customFormat="1" ht="21" customHeight="1">
      <c r="A44" s="23">
        <v>16</v>
      </c>
      <c r="B44" s="7" t="s">
        <v>73</v>
      </c>
      <c r="C44" s="7">
        <v>62801</v>
      </c>
      <c r="D44" s="76" t="s">
        <v>74</v>
      </c>
      <c r="E44" s="77"/>
      <c r="F44" s="77"/>
      <c r="G44" s="77"/>
      <c r="H44" s="77"/>
      <c r="I44" s="77"/>
      <c r="J44" s="77"/>
      <c r="L44" s="114"/>
      <c r="M44" s="114"/>
    </row>
    <row r="45" spans="1:13" s="75" customFormat="1" ht="21" customHeight="1">
      <c r="A45" s="23">
        <v>17</v>
      </c>
      <c r="B45" s="7" t="s">
        <v>75</v>
      </c>
      <c r="C45" s="7">
        <v>62802</v>
      </c>
      <c r="D45" s="76" t="s">
        <v>76</v>
      </c>
      <c r="E45" s="77"/>
      <c r="F45" s="77"/>
      <c r="G45" s="77"/>
      <c r="H45" s="77"/>
      <c r="I45" s="77"/>
      <c r="J45" s="77"/>
      <c r="L45" s="114"/>
      <c r="M45" s="114"/>
    </row>
    <row r="46" spans="1:13" s="78" customFormat="1" ht="21" customHeight="1">
      <c r="A46" s="23">
        <v>18</v>
      </c>
      <c r="B46" s="7" t="s">
        <v>77</v>
      </c>
      <c r="C46" s="7">
        <v>62809</v>
      </c>
      <c r="D46" s="80" t="s">
        <v>78</v>
      </c>
      <c r="E46" s="77"/>
      <c r="F46" s="77"/>
      <c r="G46" s="77"/>
      <c r="H46" s="77"/>
      <c r="I46" s="77"/>
      <c r="J46" s="77"/>
      <c r="L46" s="231"/>
      <c r="M46" s="231"/>
    </row>
    <row r="47" spans="1:13" s="75" customFormat="1" ht="21" customHeight="1">
      <c r="A47" s="23">
        <v>19</v>
      </c>
      <c r="B47" s="7" t="s">
        <v>79</v>
      </c>
      <c r="C47" s="7">
        <v>62899</v>
      </c>
      <c r="D47" s="76" t="s">
        <v>80</v>
      </c>
      <c r="E47" s="77"/>
      <c r="F47" s="77"/>
      <c r="G47" s="77"/>
      <c r="H47" s="77"/>
      <c r="I47" s="77"/>
      <c r="J47" s="77"/>
      <c r="L47" s="114"/>
      <c r="M47" s="114"/>
    </row>
    <row r="48" spans="1:13" s="74" customFormat="1" ht="21" customHeight="1">
      <c r="A48" s="178"/>
      <c r="B48" s="179" t="s">
        <v>71</v>
      </c>
      <c r="C48" s="179">
        <v>62800</v>
      </c>
      <c r="D48" s="180" t="s">
        <v>81</v>
      </c>
      <c r="E48" s="181">
        <f aca="true" t="shared" si="6" ref="E48:J48">SUM(E43:E47)</f>
        <v>0</v>
      </c>
      <c r="F48" s="181">
        <f t="shared" si="6"/>
        <v>0</v>
      </c>
      <c r="G48" s="181">
        <f t="shared" si="6"/>
        <v>0</v>
      </c>
      <c r="H48" s="181">
        <f t="shared" si="6"/>
        <v>0</v>
      </c>
      <c r="I48" s="181">
        <f t="shared" si="6"/>
        <v>0</v>
      </c>
      <c r="J48" s="181">
        <f t="shared" si="6"/>
        <v>0</v>
      </c>
      <c r="L48" s="148"/>
      <c r="M48" s="148"/>
    </row>
    <row r="49" spans="1:13" s="75" customFormat="1" ht="21" customHeight="1">
      <c r="A49" s="162" t="s">
        <v>492</v>
      </c>
      <c r="B49" s="179" t="s">
        <v>82</v>
      </c>
      <c r="C49" s="179">
        <v>62900</v>
      </c>
      <c r="D49" s="180" t="s">
        <v>83</v>
      </c>
      <c r="E49" s="188"/>
      <c r="F49" s="188"/>
      <c r="G49" s="165"/>
      <c r="H49" s="188"/>
      <c r="I49" s="165"/>
      <c r="J49" s="181"/>
      <c r="L49" s="114"/>
      <c r="M49" s="114"/>
    </row>
    <row r="50" spans="1:13" s="75" customFormat="1" ht="21" customHeight="1">
      <c r="A50" s="23">
        <v>20</v>
      </c>
      <c r="B50" s="7" t="s">
        <v>84</v>
      </c>
      <c r="C50" s="21">
        <v>62999</v>
      </c>
      <c r="D50" s="76" t="s">
        <v>85</v>
      </c>
      <c r="E50" s="77"/>
      <c r="F50" s="77"/>
      <c r="G50" s="77"/>
      <c r="H50" s="77"/>
      <c r="I50" s="77"/>
      <c r="J50" s="77"/>
      <c r="L50" s="114"/>
      <c r="M50" s="114"/>
    </row>
    <row r="51" spans="1:13" s="74" customFormat="1" ht="31.5">
      <c r="A51" s="178"/>
      <c r="B51" s="179" t="s">
        <v>82</v>
      </c>
      <c r="C51" s="179">
        <v>62900</v>
      </c>
      <c r="D51" s="180" t="s">
        <v>86</v>
      </c>
      <c r="E51" s="181">
        <f aca="true" t="shared" si="7" ref="E51:J51">SUM(E50:E50)</f>
        <v>0</v>
      </c>
      <c r="F51" s="181">
        <f t="shared" si="7"/>
        <v>0</v>
      </c>
      <c r="G51" s="181">
        <f t="shared" si="7"/>
        <v>0</v>
      </c>
      <c r="H51" s="181">
        <f t="shared" si="7"/>
        <v>0</v>
      </c>
      <c r="I51" s="181">
        <f t="shared" si="7"/>
        <v>0</v>
      </c>
      <c r="J51" s="181">
        <f t="shared" si="7"/>
        <v>0</v>
      </c>
      <c r="L51" s="148"/>
      <c r="M51" s="148"/>
    </row>
    <row r="52" spans="1:13" s="74" customFormat="1" ht="21" customHeight="1">
      <c r="A52" s="174"/>
      <c r="B52" s="175" t="s">
        <v>64</v>
      </c>
      <c r="C52" s="175">
        <v>62000</v>
      </c>
      <c r="D52" s="176" t="s">
        <v>87</v>
      </c>
      <c r="E52" s="177">
        <f aca="true" t="shared" si="8" ref="E52:J52">E48+E51+E42</f>
        <v>0</v>
      </c>
      <c r="F52" s="177">
        <f t="shared" si="8"/>
        <v>0</v>
      </c>
      <c r="G52" s="177">
        <f t="shared" si="8"/>
        <v>0</v>
      </c>
      <c r="H52" s="177">
        <f t="shared" si="8"/>
        <v>0</v>
      </c>
      <c r="I52" s="177">
        <f t="shared" si="8"/>
        <v>0</v>
      </c>
      <c r="J52" s="177">
        <f t="shared" si="8"/>
        <v>0</v>
      </c>
      <c r="L52" s="148"/>
      <c r="M52" s="148"/>
    </row>
    <row r="53" spans="1:13" s="74" customFormat="1" ht="11.25" customHeight="1">
      <c r="A53" s="24"/>
      <c r="B53" s="25"/>
      <c r="C53" s="25"/>
      <c r="D53" s="26"/>
      <c r="E53" s="27"/>
      <c r="F53" s="27"/>
      <c r="G53" s="27"/>
      <c r="H53" s="27"/>
      <c r="I53" s="27"/>
      <c r="J53" s="27"/>
      <c r="L53" s="148"/>
      <c r="M53" s="148"/>
    </row>
    <row r="54" spans="1:13" s="156" customFormat="1" ht="24.75" customHeight="1">
      <c r="A54" s="171"/>
      <c r="B54" s="171" t="s">
        <v>13</v>
      </c>
      <c r="C54" s="171">
        <v>60000</v>
      </c>
      <c r="D54" s="172" t="s">
        <v>88</v>
      </c>
      <c r="E54" s="173">
        <f aca="true" t="shared" si="9" ref="E54:J54">E37+E52</f>
        <v>0</v>
      </c>
      <c r="F54" s="173">
        <f t="shared" si="9"/>
        <v>0</v>
      </c>
      <c r="G54" s="173">
        <f t="shared" si="9"/>
        <v>0</v>
      </c>
      <c r="H54" s="173">
        <f t="shared" si="9"/>
        <v>0</v>
      </c>
      <c r="I54" s="173">
        <f t="shared" si="9"/>
        <v>0</v>
      </c>
      <c r="J54" s="173">
        <f t="shared" si="9"/>
        <v>0</v>
      </c>
      <c r="L54" s="232"/>
      <c r="M54" s="232"/>
    </row>
    <row r="55" spans="1:13" s="156" customFormat="1" ht="15.75">
      <c r="A55" s="28"/>
      <c r="B55" s="28"/>
      <c r="C55" s="28"/>
      <c r="D55" s="227"/>
      <c r="E55" s="228"/>
      <c r="F55" s="228"/>
      <c r="G55" s="228"/>
      <c r="H55" s="228"/>
      <c r="I55" s="228"/>
      <c r="J55" s="228"/>
      <c r="L55" s="232"/>
      <c r="M55" s="232"/>
    </row>
    <row r="56" spans="1:13" s="74" customFormat="1" ht="27.75" customHeight="1">
      <c r="A56" s="244" t="s">
        <v>556</v>
      </c>
      <c r="B56" s="244"/>
      <c r="C56" s="244"/>
      <c r="D56" s="244"/>
      <c r="E56" s="244"/>
      <c r="F56" s="244"/>
      <c r="G56" s="244"/>
      <c r="H56" s="244"/>
      <c r="I56" s="244"/>
      <c r="J56" s="244"/>
      <c r="L56" s="148"/>
      <c r="M56" s="148"/>
    </row>
    <row r="57" spans="1:13" s="75" customFormat="1" ht="21" customHeight="1">
      <c r="A57" s="31" t="s">
        <v>471</v>
      </c>
      <c r="B57" s="32" t="s">
        <v>14</v>
      </c>
      <c r="C57" s="32">
        <v>70000</v>
      </c>
      <c r="D57" s="33" t="s">
        <v>6</v>
      </c>
      <c r="E57" s="34"/>
      <c r="F57" s="34"/>
      <c r="G57" s="35"/>
      <c r="H57" s="34"/>
      <c r="I57" s="35"/>
      <c r="J57" s="36"/>
      <c r="L57" s="114"/>
      <c r="M57" s="114"/>
    </row>
    <row r="58" spans="1:13" s="75" customFormat="1" ht="47.25">
      <c r="A58" s="37" t="s">
        <v>475</v>
      </c>
      <c r="B58" s="8" t="s">
        <v>89</v>
      </c>
      <c r="C58" s="8">
        <v>71000</v>
      </c>
      <c r="D58" s="9" t="s">
        <v>90</v>
      </c>
      <c r="E58" s="10"/>
      <c r="F58" s="10"/>
      <c r="G58" s="38"/>
      <c r="H58" s="10"/>
      <c r="I58" s="38"/>
      <c r="J58" s="39"/>
      <c r="L58" s="114"/>
      <c r="M58" s="114"/>
    </row>
    <row r="59" spans="1:13" s="75" customFormat="1" ht="21" customHeight="1">
      <c r="A59" s="81" t="s">
        <v>493</v>
      </c>
      <c r="B59" s="82" t="s">
        <v>91</v>
      </c>
      <c r="C59" s="82">
        <v>71100</v>
      </c>
      <c r="D59" s="83" t="s">
        <v>92</v>
      </c>
      <c r="E59" s="84"/>
      <c r="F59" s="84"/>
      <c r="G59" s="85"/>
      <c r="H59" s="84"/>
      <c r="I59" s="85"/>
      <c r="J59" s="86"/>
      <c r="L59" s="114"/>
      <c r="M59" s="114"/>
    </row>
    <row r="60" spans="1:13" s="75" customFormat="1" ht="21" customHeight="1">
      <c r="A60" s="23">
        <v>21</v>
      </c>
      <c r="B60" s="7" t="s">
        <v>93</v>
      </c>
      <c r="C60" s="7">
        <v>71104</v>
      </c>
      <c r="D60" s="76" t="s">
        <v>94</v>
      </c>
      <c r="E60" s="77"/>
      <c r="F60" s="77"/>
      <c r="G60" s="77"/>
      <c r="H60" s="77"/>
      <c r="I60" s="77"/>
      <c r="J60" s="77"/>
      <c r="L60" s="114"/>
      <c r="M60" s="114"/>
    </row>
    <row r="61" spans="1:13" s="75" customFormat="1" ht="31.5">
      <c r="A61" s="23">
        <v>22</v>
      </c>
      <c r="B61" s="7" t="s">
        <v>95</v>
      </c>
      <c r="C61" s="7">
        <v>71105</v>
      </c>
      <c r="D61" s="76" t="s">
        <v>96</v>
      </c>
      <c r="E61" s="77"/>
      <c r="F61" s="77"/>
      <c r="G61" s="77"/>
      <c r="H61" s="77"/>
      <c r="I61" s="77"/>
      <c r="J61" s="77"/>
      <c r="L61" s="114"/>
      <c r="M61" s="114"/>
    </row>
    <row r="62" spans="1:13" s="78" customFormat="1" ht="21" customHeight="1">
      <c r="A62" s="23">
        <v>23</v>
      </c>
      <c r="B62" s="7" t="s">
        <v>97</v>
      </c>
      <c r="C62" s="7">
        <v>71106</v>
      </c>
      <c r="D62" s="80" t="s">
        <v>98</v>
      </c>
      <c r="E62" s="77"/>
      <c r="F62" s="77"/>
      <c r="G62" s="77"/>
      <c r="H62" s="77"/>
      <c r="I62" s="77"/>
      <c r="J62" s="77"/>
      <c r="L62" s="231"/>
      <c r="M62" s="231"/>
    </row>
    <row r="63" spans="1:13" s="78" customFormat="1" ht="31.5">
      <c r="A63" s="23">
        <v>24</v>
      </c>
      <c r="B63" s="7" t="s">
        <v>99</v>
      </c>
      <c r="C63" s="7">
        <v>71109</v>
      </c>
      <c r="D63" s="80" t="s">
        <v>100</v>
      </c>
      <c r="E63" s="77"/>
      <c r="F63" s="77"/>
      <c r="G63" s="77"/>
      <c r="H63" s="77"/>
      <c r="I63" s="77"/>
      <c r="J63" s="77"/>
      <c r="L63" s="231"/>
      <c r="M63" s="231"/>
    </row>
    <row r="64" spans="1:13" s="78" customFormat="1" ht="31.5">
      <c r="A64" s="23">
        <v>25</v>
      </c>
      <c r="B64" s="7" t="s">
        <v>101</v>
      </c>
      <c r="C64" s="7">
        <v>71110</v>
      </c>
      <c r="D64" s="80" t="s">
        <v>102</v>
      </c>
      <c r="E64" s="77"/>
      <c r="F64" s="77"/>
      <c r="G64" s="77"/>
      <c r="H64" s="77"/>
      <c r="I64" s="77"/>
      <c r="J64" s="77"/>
      <c r="L64" s="231"/>
      <c r="M64" s="231"/>
    </row>
    <row r="65" spans="1:13" s="78" customFormat="1" ht="21" customHeight="1">
      <c r="A65" s="23">
        <v>26</v>
      </c>
      <c r="B65" s="87" t="s">
        <v>106</v>
      </c>
      <c r="C65" s="208">
        <v>71120</v>
      </c>
      <c r="D65" s="80" t="s">
        <v>107</v>
      </c>
      <c r="E65" s="77"/>
      <c r="F65" s="77"/>
      <c r="G65" s="77"/>
      <c r="H65" s="77"/>
      <c r="I65" s="77"/>
      <c r="J65" s="77"/>
      <c r="L65" s="231"/>
      <c r="M65" s="231"/>
    </row>
    <row r="66" spans="1:13" s="78" customFormat="1" ht="21" customHeight="1">
      <c r="A66" s="23">
        <v>27</v>
      </c>
      <c r="B66" s="87" t="s">
        <v>108</v>
      </c>
      <c r="C66" s="208">
        <v>71121</v>
      </c>
      <c r="D66" s="88" t="s">
        <v>109</v>
      </c>
      <c r="E66" s="77"/>
      <c r="F66" s="77"/>
      <c r="G66" s="77"/>
      <c r="H66" s="77"/>
      <c r="I66" s="77"/>
      <c r="J66" s="77"/>
      <c r="L66" s="231"/>
      <c r="M66" s="231"/>
    </row>
    <row r="67" spans="1:13" s="78" customFormat="1" ht="21" customHeight="1">
      <c r="A67" s="23">
        <v>28</v>
      </c>
      <c r="B67" s="87" t="s">
        <v>110</v>
      </c>
      <c r="C67" s="208">
        <v>71122</v>
      </c>
      <c r="D67" s="88" t="s">
        <v>111</v>
      </c>
      <c r="E67" s="77"/>
      <c r="F67" s="77"/>
      <c r="G67" s="77"/>
      <c r="H67" s="77"/>
      <c r="I67" s="77"/>
      <c r="J67" s="77"/>
      <c r="L67" s="231"/>
      <c r="M67" s="231"/>
    </row>
    <row r="68" spans="1:13" s="78" customFormat="1" ht="21" customHeight="1">
      <c r="A68" s="23">
        <v>29</v>
      </c>
      <c r="B68" s="87" t="s">
        <v>112</v>
      </c>
      <c r="C68" s="208">
        <v>71123</v>
      </c>
      <c r="D68" s="88" t="s">
        <v>113</v>
      </c>
      <c r="E68" s="77"/>
      <c r="F68" s="77"/>
      <c r="G68" s="77"/>
      <c r="H68" s="77"/>
      <c r="I68" s="77"/>
      <c r="J68" s="77"/>
      <c r="L68" s="231"/>
      <c r="M68" s="231"/>
    </row>
    <row r="69" spans="1:13" s="78" customFormat="1" ht="21" customHeight="1">
      <c r="A69" s="23">
        <v>30</v>
      </c>
      <c r="B69" s="7" t="s">
        <v>114</v>
      </c>
      <c r="C69" s="6">
        <v>71199</v>
      </c>
      <c r="D69" s="76" t="s">
        <v>115</v>
      </c>
      <c r="E69" s="77"/>
      <c r="F69" s="77"/>
      <c r="G69" s="77"/>
      <c r="H69" s="77"/>
      <c r="I69" s="77"/>
      <c r="J69" s="77"/>
      <c r="L69" s="231"/>
      <c r="M69" s="231"/>
    </row>
    <row r="70" spans="1:13" s="74" customFormat="1" ht="21" customHeight="1">
      <c r="A70" s="82"/>
      <c r="B70" s="89" t="s">
        <v>91</v>
      </c>
      <c r="C70" s="89">
        <v>71100</v>
      </c>
      <c r="D70" s="83" t="s">
        <v>116</v>
      </c>
      <c r="E70" s="86">
        <f>SUM(E59:E69)</f>
        <v>0</v>
      </c>
      <c r="F70" s="86">
        <f>SUM(F59:F69)</f>
        <v>0</v>
      </c>
      <c r="G70" s="86">
        <f>SUM(G59:G69)</f>
        <v>0</v>
      </c>
      <c r="H70" s="86">
        <f>SUM(H59:H69)</f>
        <v>0</v>
      </c>
      <c r="I70" s="86">
        <f>SUM(I59:I69)</f>
        <v>0</v>
      </c>
      <c r="J70" s="86">
        <f>SUM(J60:J69)</f>
        <v>0</v>
      </c>
      <c r="L70" s="148"/>
      <c r="M70" s="148"/>
    </row>
    <row r="71" spans="1:13" s="78" customFormat="1" ht="21" customHeight="1">
      <c r="A71" s="81" t="s">
        <v>494</v>
      </c>
      <c r="B71" s="89" t="s">
        <v>117</v>
      </c>
      <c r="C71" s="89">
        <v>71200</v>
      </c>
      <c r="D71" s="90" t="s">
        <v>118</v>
      </c>
      <c r="E71" s="91"/>
      <c r="F71" s="91"/>
      <c r="G71" s="92"/>
      <c r="H71" s="91"/>
      <c r="I71" s="92"/>
      <c r="J71" s="86"/>
      <c r="L71" s="231"/>
      <c r="M71" s="231"/>
    </row>
    <row r="72" spans="1:13" s="78" customFormat="1" ht="47.25">
      <c r="A72" s="23">
        <v>31</v>
      </c>
      <c r="B72" s="7" t="s">
        <v>119</v>
      </c>
      <c r="C72" s="7">
        <v>71201</v>
      </c>
      <c r="D72" s="80" t="s">
        <v>120</v>
      </c>
      <c r="E72" s="77"/>
      <c r="F72" s="77"/>
      <c r="G72" s="77"/>
      <c r="H72" s="77"/>
      <c r="I72" s="77"/>
      <c r="J72" s="77"/>
      <c r="L72" s="231"/>
      <c r="M72" s="231"/>
    </row>
    <row r="73" spans="1:13" s="78" customFormat="1" ht="21" customHeight="1">
      <c r="A73" s="23">
        <v>32</v>
      </c>
      <c r="B73" s="7" t="s">
        <v>121</v>
      </c>
      <c r="C73" s="7">
        <v>71202</v>
      </c>
      <c r="D73" s="80" t="s">
        <v>122</v>
      </c>
      <c r="E73" s="77"/>
      <c r="F73" s="77"/>
      <c r="G73" s="77"/>
      <c r="H73" s="77"/>
      <c r="I73" s="77"/>
      <c r="J73" s="77"/>
      <c r="L73" s="231"/>
      <c r="M73" s="231"/>
    </row>
    <row r="74" spans="1:13" s="78" customFormat="1" ht="21" customHeight="1">
      <c r="A74" s="23">
        <v>33</v>
      </c>
      <c r="B74" s="7" t="s">
        <v>123</v>
      </c>
      <c r="C74" s="7">
        <v>71203</v>
      </c>
      <c r="D74" s="80" t="s">
        <v>124</v>
      </c>
      <c r="E74" s="77"/>
      <c r="F74" s="77"/>
      <c r="G74" s="77"/>
      <c r="H74" s="77"/>
      <c r="I74" s="77"/>
      <c r="J74" s="77"/>
      <c r="L74" s="231"/>
      <c r="M74" s="231"/>
    </row>
    <row r="75" spans="1:13" s="78" customFormat="1" ht="47.25">
      <c r="A75" s="23">
        <v>34</v>
      </c>
      <c r="B75" s="7" t="s">
        <v>125</v>
      </c>
      <c r="C75" s="7">
        <v>71204</v>
      </c>
      <c r="D75" s="80" t="s">
        <v>126</v>
      </c>
      <c r="E75" s="77"/>
      <c r="F75" s="77"/>
      <c r="G75" s="77"/>
      <c r="H75" s="77"/>
      <c r="I75" s="77"/>
      <c r="J75" s="77"/>
      <c r="L75" s="231"/>
      <c r="M75" s="231"/>
    </row>
    <row r="76" spans="1:13" s="78" customFormat="1" ht="21" customHeight="1">
      <c r="A76" s="23">
        <v>35</v>
      </c>
      <c r="B76" s="7" t="s">
        <v>127</v>
      </c>
      <c r="C76" s="7">
        <v>71205</v>
      </c>
      <c r="D76" s="76" t="s">
        <v>128</v>
      </c>
      <c r="E76" s="77"/>
      <c r="F76" s="77"/>
      <c r="G76" s="77"/>
      <c r="H76" s="77"/>
      <c r="I76" s="77"/>
      <c r="J76" s="77"/>
      <c r="L76" s="231"/>
      <c r="M76" s="231"/>
    </row>
    <row r="77" spans="1:13" s="78" customFormat="1" ht="47.25">
      <c r="A77" s="23">
        <v>36</v>
      </c>
      <c r="B77" s="7" t="s">
        <v>129</v>
      </c>
      <c r="C77" s="7">
        <v>71209</v>
      </c>
      <c r="D77" s="80" t="s">
        <v>130</v>
      </c>
      <c r="E77" s="77"/>
      <c r="F77" s="77"/>
      <c r="G77" s="77"/>
      <c r="H77" s="77"/>
      <c r="I77" s="77"/>
      <c r="J77" s="77"/>
      <c r="L77" s="231"/>
      <c r="M77" s="231"/>
    </row>
    <row r="78" spans="1:13" s="78" customFormat="1" ht="21" customHeight="1">
      <c r="A78" s="23">
        <v>37</v>
      </c>
      <c r="B78" s="7" t="s">
        <v>131</v>
      </c>
      <c r="C78" s="7">
        <v>71210</v>
      </c>
      <c r="D78" s="76" t="s">
        <v>132</v>
      </c>
      <c r="E78" s="77"/>
      <c r="F78" s="77"/>
      <c r="G78" s="77"/>
      <c r="H78" s="77"/>
      <c r="I78" s="77"/>
      <c r="J78" s="77"/>
      <c r="L78" s="231"/>
      <c r="M78" s="231"/>
    </row>
    <row r="79" spans="1:13" s="78" customFormat="1" ht="31.5">
      <c r="A79" s="23">
        <v>38</v>
      </c>
      <c r="B79" s="7" t="s">
        <v>133</v>
      </c>
      <c r="C79" s="7">
        <v>71211</v>
      </c>
      <c r="D79" s="76" t="s">
        <v>134</v>
      </c>
      <c r="E79" s="77"/>
      <c r="F79" s="77"/>
      <c r="G79" s="77"/>
      <c r="H79" s="77"/>
      <c r="I79" s="77"/>
      <c r="J79" s="77"/>
      <c r="L79" s="231"/>
      <c r="M79" s="231"/>
    </row>
    <row r="80" spans="1:13" s="78" customFormat="1" ht="21" customHeight="1">
      <c r="A80" s="23">
        <v>39</v>
      </c>
      <c r="B80" s="7" t="s">
        <v>135</v>
      </c>
      <c r="C80" s="7">
        <v>71212</v>
      </c>
      <c r="D80" s="80" t="s">
        <v>136</v>
      </c>
      <c r="E80" s="77"/>
      <c r="F80" s="77"/>
      <c r="G80" s="77"/>
      <c r="H80" s="77"/>
      <c r="I80" s="77"/>
      <c r="J80" s="77"/>
      <c r="L80" s="231"/>
      <c r="M80" s="231"/>
    </row>
    <row r="81" spans="1:13" s="78" customFormat="1" ht="21" customHeight="1">
      <c r="A81" s="23">
        <v>40</v>
      </c>
      <c r="B81" s="7" t="s">
        <v>137</v>
      </c>
      <c r="C81" s="7">
        <v>71214</v>
      </c>
      <c r="D81" s="80" t="s">
        <v>138</v>
      </c>
      <c r="E81" s="77"/>
      <c r="F81" s="77"/>
      <c r="G81" s="77"/>
      <c r="H81" s="77"/>
      <c r="I81" s="77"/>
      <c r="J81" s="77"/>
      <c r="L81" s="231"/>
      <c r="M81" s="231"/>
    </row>
    <row r="82" spans="1:13" s="78" customFormat="1" ht="31.5">
      <c r="A82" s="23">
        <v>41</v>
      </c>
      <c r="B82" s="7" t="s">
        <v>139</v>
      </c>
      <c r="C82" s="7">
        <v>71215</v>
      </c>
      <c r="D82" s="80" t="s">
        <v>140</v>
      </c>
      <c r="E82" s="77"/>
      <c r="F82" s="77"/>
      <c r="G82" s="77"/>
      <c r="H82" s="77"/>
      <c r="I82" s="77"/>
      <c r="J82" s="77"/>
      <c r="L82" s="231"/>
      <c r="M82" s="231"/>
    </row>
    <row r="83" spans="1:13" s="93" customFormat="1" ht="31.5">
      <c r="A83" s="23">
        <v>42</v>
      </c>
      <c r="B83" s="7" t="s">
        <v>141</v>
      </c>
      <c r="C83" s="7">
        <v>71218</v>
      </c>
      <c r="D83" s="76" t="s">
        <v>142</v>
      </c>
      <c r="E83" s="77"/>
      <c r="F83" s="77"/>
      <c r="G83" s="77"/>
      <c r="H83" s="77"/>
      <c r="I83" s="77"/>
      <c r="J83" s="77"/>
      <c r="L83" s="233"/>
      <c r="M83" s="233"/>
    </row>
    <row r="84" spans="1:13" s="78" customFormat="1" ht="49.5" customHeight="1">
      <c r="A84" s="23">
        <v>43</v>
      </c>
      <c r="B84" s="7" t="s">
        <v>143</v>
      </c>
      <c r="C84" s="7">
        <v>71219</v>
      </c>
      <c r="D84" s="80" t="s">
        <v>144</v>
      </c>
      <c r="E84" s="77"/>
      <c r="F84" s="77"/>
      <c r="G84" s="77"/>
      <c r="H84" s="77"/>
      <c r="I84" s="77"/>
      <c r="J84" s="77"/>
      <c r="L84" s="231"/>
      <c r="M84" s="231"/>
    </row>
    <row r="85" spans="1:13" s="78" customFormat="1" ht="21" customHeight="1">
      <c r="A85" s="23">
        <v>44</v>
      </c>
      <c r="B85" s="7" t="s">
        <v>145</v>
      </c>
      <c r="C85" s="7">
        <v>71227</v>
      </c>
      <c r="D85" s="76" t="s">
        <v>146</v>
      </c>
      <c r="E85" s="77"/>
      <c r="F85" s="77"/>
      <c r="G85" s="77"/>
      <c r="H85" s="77"/>
      <c r="I85" s="77"/>
      <c r="J85" s="77"/>
      <c r="L85" s="231"/>
      <c r="M85" s="231"/>
    </row>
    <row r="86" spans="1:13" s="78" customFormat="1" ht="47.25">
      <c r="A86" s="23">
        <v>45</v>
      </c>
      <c r="B86" s="7" t="s">
        <v>147</v>
      </c>
      <c r="C86" s="7">
        <v>71229</v>
      </c>
      <c r="D86" s="80" t="s">
        <v>547</v>
      </c>
      <c r="E86" s="77"/>
      <c r="F86" s="77"/>
      <c r="G86" s="77"/>
      <c r="H86" s="77"/>
      <c r="I86" s="77"/>
      <c r="J86" s="77"/>
      <c r="L86" s="231"/>
      <c r="M86" s="231"/>
    </row>
    <row r="87" spans="1:13" s="78" customFormat="1" ht="21" customHeight="1">
      <c r="A87" s="23">
        <v>46</v>
      </c>
      <c r="B87" s="7" t="s">
        <v>495</v>
      </c>
      <c r="C87" s="7">
        <v>71236</v>
      </c>
      <c r="D87" s="80" t="s">
        <v>496</v>
      </c>
      <c r="E87" s="77"/>
      <c r="F87" s="77"/>
      <c r="G87" s="77"/>
      <c r="H87" s="77"/>
      <c r="I87" s="77"/>
      <c r="J87" s="77"/>
      <c r="L87" s="231"/>
      <c r="M87" s="231"/>
    </row>
    <row r="88" spans="1:13" s="78" customFormat="1" ht="21" customHeight="1">
      <c r="A88" s="23">
        <v>47</v>
      </c>
      <c r="B88" s="7" t="s">
        <v>148</v>
      </c>
      <c r="C88" s="7">
        <v>71248</v>
      </c>
      <c r="D88" s="80" t="s">
        <v>149</v>
      </c>
      <c r="E88" s="77"/>
      <c r="F88" s="77"/>
      <c r="G88" s="77"/>
      <c r="H88" s="77"/>
      <c r="I88" s="77"/>
      <c r="J88" s="77"/>
      <c r="L88" s="231"/>
      <c r="M88" s="231"/>
    </row>
    <row r="89" spans="1:13" s="78" customFormat="1" ht="21" customHeight="1">
      <c r="A89" s="23">
        <v>48</v>
      </c>
      <c r="B89" s="7" t="s">
        <v>497</v>
      </c>
      <c r="C89" s="7">
        <v>71253</v>
      </c>
      <c r="D89" s="80" t="s">
        <v>498</v>
      </c>
      <c r="E89" s="77"/>
      <c r="F89" s="77"/>
      <c r="G89" s="77"/>
      <c r="H89" s="77"/>
      <c r="I89" s="77"/>
      <c r="J89" s="77"/>
      <c r="L89" s="231"/>
      <c r="M89" s="231"/>
    </row>
    <row r="90" spans="1:13" s="78" customFormat="1" ht="31.5">
      <c r="A90" s="23">
        <v>49</v>
      </c>
      <c r="B90" s="7" t="s">
        <v>150</v>
      </c>
      <c r="C90" s="7">
        <v>71256</v>
      </c>
      <c r="D90" s="80" t="s">
        <v>151</v>
      </c>
      <c r="E90" s="77"/>
      <c r="F90" s="77"/>
      <c r="G90" s="77"/>
      <c r="H90" s="77"/>
      <c r="I90" s="77"/>
      <c r="J90" s="77"/>
      <c r="L90" s="231"/>
      <c r="M90" s="231"/>
    </row>
    <row r="91" spans="1:13" s="78" customFormat="1" ht="31.5">
      <c r="A91" s="23">
        <v>50</v>
      </c>
      <c r="B91" s="7" t="s">
        <v>152</v>
      </c>
      <c r="C91" s="7">
        <v>71257</v>
      </c>
      <c r="D91" s="80" t="s">
        <v>153</v>
      </c>
      <c r="E91" s="77"/>
      <c r="F91" s="77"/>
      <c r="G91" s="77"/>
      <c r="H91" s="77"/>
      <c r="I91" s="77"/>
      <c r="J91" s="77"/>
      <c r="L91" s="231"/>
      <c r="M91" s="231"/>
    </row>
    <row r="92" spans="1:13" s="78" customFormat="1" ht="21" customHeight="1">
      <c r="A92" s="23">
        <v>51</v>
      </c>
      <c r="B92" s="7" t="s">
        <v>154</v>
      </c>
      <c r="C92" s="7">
        <v>71258</v>
      </c>
      <c r="D92" s="80" t="s">
        <v>155</v>
      </c>
      <c r="E92" s="77"/>
      <c r="F92" s="77"/>
      <c r="G92" s="77"/>
      <c r="H92" s="77"/>
      <c r="I92" s="77"/>
      <c r="J92" s="77"/>
      <c r="L92" s="231"/>
      <c r="M92" s="231"/>
    </row>
    <row r="93" spans="1:13" s="78" customFormat="1" ht="21" customHeight="1">
      <c r="A93" s="23">
        <v>52</v>
      </c>
      <c r="B93" s="7" t="s">
        <v>156</v>
      </c>
      <c r="C93" s="94">
        <v>71262</v>
      </c>
      <c r="D93" s="80" t="s">
        <v>157</v>
      </c>
      <c r="E93" s="77"/>
      <c r="F93" s="77"/>
      <c r="G93" s="77"/>
      <c r="H93" s="77"/>
      <c r="I93" s="77"/>
      <c r="J93" s="77"/>
      <c r="L93" s="231"/>
      <c r="M93" s="231"/>
    </row>
    <row r="94" spans="1:13" s="78" customFormat="1" ht="31.5">
      <c r="A94" s="23">
        <v>53</v>
      </c>
      <c r="B94" s="7" t="s">
        <v>158</v>
      </c>
      <c r="C94" s="94">
        <v>71266</v>
      </c>
      <c r="D94" s="95" t="s">
        <v>159</v>
      </c>
      <c r="E94" s="77"/>
      <c r="F94" s="77"/>
      <c r="G94" s="77"/>
      <c r="H94" s="77"/>
      <c r="I94" s="77"/>
      <c r="J94" s="77"/>
      <c r="L94" s="231"/>
      <c r="M94" s="231"/>
    </row>
    <row r="95" spans="1:13" s="78" customFormat="1" ht="21" customHeight="1">
      <c r="A95" s="23">
        <v>54</v>
      </c>
      <c r="B95" s="7" t="s">
        <v>499</v>
      </c>
      <c r="C95" s="94">
        <v>71270</v>
      </c>
      <c r="D95" s="95" t="s">
        <v>500</v>
      </c>
      <c r="E95" s="77"/>
      <c r="F95" s="77"/>
      <c r="G95" s="77"/>
      <c r="H95" s="77"/>
      <c r="I95" s="77"/>
      <c r="J95" s="77"/>
      <c r="L95" s="231"/>
      <c r="M95" s="231"/>
    </row>
    <row r="96" spans="1:13" s="78" customFormat="1" ht="21" customHeight="1">
      <c r="A96" s="23">
        <v>55</v>
      </c>
      <c r="B96" s="7" t="s">
        <v>160</v>
      </c>
      <c r="C96" s="94">
        <v>71274</v>
      </c>
      <c r="D96" s="95" t="s">
        <v>161</v>
      </c>
      <c r="E96" s="77"/>
      <c r="F96" s="77"/>
      <c r="G96" s="77"/>
      <c r="H96" s="77"/>
      <c r="I96" s="77"/>
      <c r="J96" s="77"/>
      <c r="L96" s="231"/>
      <c r="M96" s="231"/>
    </row>
    <row r="97" spans="1:13" s="78" customFormat="1" ht="31.5">
      <c r="A97" s="23">
        <v>56</v>
      </c>
      <c r="B97" s="7" t="s">
        <v>162</v>
      </c>
      <c r="C97" s="94">
        <v>71275</v>
      </c>
      <c r="D97" s="95" t="s">
        <v>163</v>
      </c>
      <c r="E97" s="77"/>
      <c r="F97" s="77"/>
      <c r="G97" s="77"/>
      <c r="H97" s="77"/>
      <c r="I97" s="77"/>
      <c r="J97" s="77"/>
      <c r="L97" s="231"/>
      <c r="M97" s="231"/>
    </row>
    <row r="98" spans="1:13" s="78" customFormat="1" ht="31.5">
      <c r="A98" s="23">
        <v>57</v>
      </c>
      <c r="B98" s="7" t="s">
        <v>164</v>
      </c>
      <c r="C98" s="96">
        <v>71278</v>
      </c>
      <c r="D98" s="97" t="s">
        <v>165</v>
      </c>
      <c r="E98" s="77"/>
      <c r="F98" s="77"/>
      <c r="G98" s="77"/>
      <c r="H98" s="77"/>
      <c r="I98" s="77"/>
      <c r="J98" s="77"/>
      <c r="L98" s="231"/>
      <c r="M98" s="231"/>
    </row>
    <row r="99" spans="1:13" s="78" customFormat="1" ht="31.5">
      <c r="A99" s="23">
        <v>58</v>
      </c>
      <c r="B99" s="7" t="s">
        <v>103</v>
      </c>
      <c r="C99" s="98">
        <v>71281</v>
      </c>
      <c r="D99" s="80" t="s">
        <v>104</v>
      </c>
      <c r="E99" s="77"/>
      <c r="F99" s="77"/>
      <c r="G99" s="77"/>
      <c r="H99" s="77"/>
      <c r="I99" s="77"/>
      <c r="J99" s="77"/>
      <c r="L99" s="231"/>
      <c r="M99" s="231"/>
    </row>
    <row r="100" spans="1:13" s="78" customFormat="1" ht="21" customHeight="1">
      <c r="A100" s="23">
        <v>59</v>
      </c>
      <c r="B100" s="7" t="s">
        <v>166</v>
      </c>
      <c r="C100" s="7">
        <v>71286</v>
      </c>
      <c r="D100" s="80" t="s">
        <v>167</v>
      </c>
      <c r="E100" s="77"/>
      <c r="F100" s="77"/>
      <c r="G100" s="77"/>
      <c r="H100" s="77"/>
      <c r="I100" s="77"/>
      <c r="J100" s="77"/>
      <c r="L100" s="231"/>
      <c r="M100" s="231"/>
    </row>
    <row r="101" spans="1:13" s="78" customFormat="1" ht="21" customHeight="1">
      <c r="A101" s="23">
        <v>60</v>
      </c>
      <c r="B101" s="7" t="s">
        <v>168</v>
      </c>
      <c r="C101" s="7">
        <v>71288</v>
      </c>
      <c r="D101" s="80" t="s">
        <v>169</v>
      </c>
      <c r="E101" s="77"/>
      <c r="F101" s="77"/>
      <c r="G101" s="77"/>
      <c r="H101" s="77"/>
      <c r="I101" s="77"/>
      <c r="J101" s="77"/>
      <c r="L101" s="231"/>
      <c r="M101" s="231"/>
    </row>
    <row r="102" spans="1:13" s="78" customFormat="1" ht="21" customHeight="1">
      <c r="A102" s="23">
        <v>61</v>
      </c>
      <c r="B102" s="7" t="s">
        <v>170</v>
      </c>
      <c r="C102" s="7">
        <v>71289</v>
      </c>
      <c r="D102" s="80" t="s">
        <v>171</v>
      </c>
      <c r="E102" s="77"/>
      <c r="F102" s="77"/>
      <c r="G102" s="77"/>
      <c r="H102" s="77"/>
      <c r="I102" s="77"/>
      <c r="J102" s="77"/>
      <c r="L102" s="231"/>
      <c r="M102" s="231"/>
    </row>
    <row r="103" spans="1:13" s="78" customFormat="1" ht="21" customHeight="1">
      <c r="A103" s="23">
        <v>62</v>
      </c>
      <c r="B103" s="7" t="s">
        <v>172</v>
      </c>
      <c r="C103" s="7">
        <v>71290</v>
      </c>
      <c r="D103" s="80" t="s">
        <v>173</v>
      </c>
      <c r="E103" s="77"/>
      <c r="F103" s="77"/>
      <c r="G103" s="77"/>
      <c r="H103" s="77"/>
      <c r="I103" s="77"/>
      <c r="J103" s="77"/>
      <c r="L103" s="231"/>
      <c r="M103" s="231"/>
    </row>
    <row r="104" spans="1:13" s="78" customFormat="1" ht="21" customHeight="1">
      <c r="A104" s="23">
        <v>63</v>
      </c>
      <c r="B104" s="7" t="s">
        <v>174</v>
      </c>
      <c r="C104" s="7">
        <v>71291</v>
      </c>
      <c r="D104" s="80" t="s">
        <v>175</v>
      </c>
      <c r="E104" s="77"/>
      <c r="F104" s="77"/>
      <c r="G104" s="77"/>
      <c r="H104" s="77"/>
      <c r="I104" s="77"/>
      <c r="J104" s="77"/>
      <c r="L104" s="231"/>
      <c r="M104" s="231"/>
    </row>
    <row r="105" spans="1:13" s="78" customFormat="1" ht="21" customHeight="1">
      <c r="A105" s="23">
        <v>64</v>
      </c>
      <c r="B105" s="7" t="s">
        <v>176</v>
      </c>
      <c r="C105" s="7">
        <v>71292</v>
      </c>
      <c r="D105" s="80" t="s">
        <v>177</v>
      </c>
      <c r="E105" s="77"/>
      <c r="F105" s="77"/>
      <c r="G105" s="77"/>
      <c r="H105" s="77"/>
      <c r="I105" s="77"/>
      <c r="J105" s="77"/>
      <c r="L105" s="231"/>
      <c r="M105" s="231"/>
    </row>
    <row r="106" spans="1:13" s="78" customFormat="1" ht="21" customHeight="1">
      <c r="A106" s="23">
        <v>65</v>
      </c>
      <c r="B106" s="7" t="s">
        <v>178</v>
      </c>
      <c r="C106" s="7">
        <v>71293</v>
      </c>
      <c r="D106" s="80" t="s">
        <v>179</v>
      </c>
      <c r="E106" s="77"/>
      <c r="F106" s="77"/>
      <c r="G106" s="77"/>
      <c r="H106" s="77"/>
      <c r="I106" s="77"/>
      <c r="J106" s="77"/>
      <c r="L106" s="231"/>
      <c r="M106" s="231"/>
    </row>
    <row r="107" spans="1:13" s="78" customFormat="1" ht="47.25">
      <c r="A107" s="23">
        <v>66</v>
      </c>
      <c r="B107" s="7" t="s">
        <v>180</v>
      </c>
      <c r="C107" s="7">
        <v>71298</v>
      </c>
      <c r="D107" s="80" t="s">
        <v>105</v>
      </c>
      <c r="E107" s="77"/>
      <c r="F107" s="77"/>
      <c r="G107" s="77"/>
      <c r="H107" s="77"/>
      <c r="I107" s="77"/>
      <c r="J107" s="77"/>
      <c r="L107" s="231"/>
      <c r="M107" s="231"/>
    </row>
    <row r="108" spans="1:13" s="78" customFormat="1" ht="21" customHeight="1">
      <c r="A108" s="23">
        <v>67</v>
      </c>
      <c r="B108" s="7" t="s">
        <v>181</v>
      </c>
      <c r="C108" s="7">
        <v>71299</v>
      </c>
      <c r="D108" s="76" t="s">
        <v>182</v>
      </c>
      <c r="E108" s="77"/>
      <c r="F108" s="77"/>
      <c r="G108" s="77"/>
      <c r="H108" s="77"/>
      <c r="I108" s="77"/>
      <c r="J108" s="77"/>
      <c r="L108" s="231"/>
      <c r="M108" s="231"/>
    </row>
    <row r="109" spans="1:13" s="74" customFormat="1" ht="31.5">
      <c r="A109" s="82"/>
      <c r="B109" s="89" t="s">
        <v>117</v>
      </c>
      <c r="C109" s="89">
        <v>71200</v>
      </c>
      <c r="D109" s="83" t="s">
        <v>183</v>
      </c>
      <c r="E109" s="86">
        <f aca="true" t="shared" si="10" ref="E109:J109">SUM(E72:E108)</f>
        <v>0</v>
      </c>
      <c r="F109" s="86">
        <f t="shared" si="10"/>
        <v>0</v>
      </c>
      <c r="G109" s="86">
        <f t="shared" si="10"/>
        <v>0</v>
      </c>
      <c r="H109" s="86">
        <f t="shared" si="10"/>
        <v>0</v>
      </c>
      <c r="I109" s="86">
        <f t="shared" si="10"/>
        <v>0</v>
      </c>
      <c r="J109" s="86">
        <f t="shared" si="10"/>
        <v>0</v>
      </c>
      <c r="L109" s="148"/>
      <c r="M109" s="148"/>
    </row>
    <row r="110" spans="1:13" s="78" customFormat="1" ht="31.5">
      <c r="A110" s="81" t="s">
        <v>501</v>
      </c>
      <c r="B110" s="99" t="s">
        <v>184</v>
      </c>
      <c r="C110" s="99">
        <v>71300</v>
      </c>
      <c r="D110" s="100" t="s">
        <v>185</v>
      </c>
      <c r="E110" s="101"/>
      <c r="F110" s="101"/>
      <c r="G110" s="92"/>
      <c r="H110" s="101"/>
      <c r="I110" s="92"/>
      <c r="J110" s="86"/>
      <c r="L110" s="231"/>
      <c r="M110" s="231"/>
    </row>
    <row r="111" spans="1:13" s="78" customFormat="1" ht="31.5">
      <c r="A111" s="23">
        <v>68</v>
      </c>
      <c r="B111" s="4" t="s">
        <v>186</v>
      </c>
      <c r="C111" s="7">
        <v>71301</v>
      </c>
      <c r="D111" s="102" t="s">
        <v>185</v>
      </c>
      <c r="E111" s="77"/>
      <c r="F111" s="77"/>
      <c r="G111" s="77"/>
      <c r="H111" s="77"/>
      <c r="I111" s="77"/>
      <c r="J111" s="77"/>
      <c r="L111" s="231"/>
      <c r="M111" s="231"/>
    </row>
    <row r="112" spans="1:13" s="78" customFormat="1" ht="21" customHeight="1">
      <c r="A112" s="23">
        <v>69</v>
      </c>
      <c r="B112" s="4" t="s">
        <v>187</v>
      </c>
      <c r="C112" s="7">
        <v>71399</v>
      </c>
      <c r="D112" s="80" t="s">
        <v>188</v>
      </c>
      <c r="E112" s="77"/>
      <c r="F112" s="77"/>
      <c r="G112" s="77"/>
      <c r="H112" s="77"/>
      <c r="I112" s="77"/>
      <c r="J112" s="77"/>
      <c r="L112" s="231"/>
      <c r="M112" s="231"/>
    </row>
    <row r="113" spans="1:13" s="74" customFormat="1" ht="47.25">
      <c r="A113" s="82"/>
      <c r="B113" s="89" t="s">
        <v>184</v>
      </c>
      <c r="C113" s="89">
        <v>71300</v>
      </c>
      <c r="D113" s="83" t="s">
        <v>189</v>
      </c>
      <c r="E113" s="86">
        <f aca="true" t="shared" si="11" ref="E113:J113">SUM(E110:E112)</f>
        <v>0</v>
      </c>
      <c r="F113" s="86">
        <f t="shared" si="11"/>
        <v>0</v>
      </c>
      <c r="G113" s="86">
        <f t="shared" si="11"/>
        <v>0</v>
      </c>
      <c r="H113" s="86">
        <f t="shared" si="11"/>
        <v>0</v>
      </c>
      <c r="I113" s="86">
        <f t="shared" si="11"/>
        <v>0</v>
      </c>
      <c r="J113" s="86">
        <f t="shared" si="11"/>
        <v>0</v>
      </c>
      <c r="L113" s="148"/>
      <c r="M113" s="148"/>
    </row>
    <row r="114" spans="1:13" s="78" customFormat="1" ht="21" customHeight="1">
      <c r="A114" s="81" t="s">
        <v>502</v>
      </c>
      <c r="B114" s="99" t="s">
        <v>190</v>
      </c>
      <c r="C114" s="99">
        <v>71400</v>
      </c>
      <c r="D114" s="100" t="s">
        <v>118</v>
      </c>
      <c r="E114" s="101"/>
      <c r="F114" s="101"/>
      <c r="G114" s="92"/>
      <c r="H114" s="101"/>
      <c r="I114" s="92"/>
      <c r="J114" s="86"/>
      <c r="L114" s="231"/>
      <c r="M114" s="231"/>
    </row>
    <row r="115" spans="1:13" s="78" customFormat="1" ht="21" customHeight="1">
      <c r="A115" s="23">
        <v>70</v>
      </c>
      <c r="B115" s="4" t="s">
        <v>191</v>
      </c>
      <c r="C115" s="7">
        <v>71402</v>
      </c>
      <c r="D115" s="80" t="s">
        <v>192</v>
      </c>
      <c r="E115" s="103"/>
      <c r="F115" s="103"/>
      <c r="G115" s="103"/>
      <c r="H115" s="103"/>
      <c r="I115" s="103"/>
      <c r="J115" s="103"/>
      <c r="L115" s="231"/>
      <c r="M115" s="231"/>
    </row>
    <row r="116" spans="1:13" s="78" customFormat="1" ht="21" customHeight="1">
      <c r="A116" s="23">
        <v>71</v>
      </c>
      <c r="B116" s="4" t="s">
        <v>193</v>
      </c>
      <c r="C116" s="7">
        <v>71499</v>
      </c>
      <c r="D116" s="104" t="s">
        <v>194</v>
      </c>
      <c r="E116" s="103"/>
      <c r="F116" s="103"/>
      <c r="G116" s="103"/>
      <c r="H116" s="103"/>
      <c r="I116" s="103"/>
      <c r="J116" s="103"/>
      <c r="L116" s="231"/>
      <c r="M116" s="231"/>
    </row>
    <row r="117" spans="1:13" s="74" customFormat="1" ht="31.5">
      <c r="A117" s="82"/>
      <c r="B117" s="89" t="s">
        <v>190</v>
      </c>
      <c r="C117" s="89">
        <v>71400</v>
      </c>
      <c r="D117" s="83" t="s">
        <v>183</v>
      </c>
      <c r="E117" s="86">
        <f aca="true" t="shared" si="12" ref="E117:J117">SUM(E114:E116)</f>
        <v>0</v>
      </c>
      <c r="F117" s="86">
        <f t="shared" si="12"/>
        <v>0</v>
      </c>
      <c r="G117" s="86">
        <f t="shared" si="12"/>
        <v>0</v>
      </c>
      <c r="H117" s="86">
        <f t="shared" si="12"/>
        <v>0</v>
      </c>
      <c r="I117" s="86">
        <f t="shared" si="12"/>
        <v>0</v>
      </c>
      <c r="J117" s="86">
        <f t="shared" si="12"/>
        <v>0</v>
      </c>
      <c r="L117" s="148"/>
      <c r="M117" s="148"/>
    </row>
    <row r="118" spans="1:13" s="78" customFormat="1" ht="21" customHeight="1">
      <c r="A118" s="81" t="s">
        <v>503</v>
      </c>
      <c r="B118" s="99" t="s">
        <v>195</v>
      </c>
      <c r="C118" s="99">
        <v>71900</v>
      </c>
      <c r="D118" s="100" t="s">
        <v>196</v>
      </c>
      <c r="E118" s="101"/>
      <c r="F118" s="101"/>
      <c r="G118" s="92"/>
      <c r="H118" s="101"/>
      <c r="I118" s="92"/>
      <c r="J118" s="86"/>
      <c r="L118" s="231"/>
      <c r="M118" s="231"/>
    </row>
    <row r="119" spans="1:13" s="78" customFormat="1" ht="21" customHeight="1">
      <c r="A119" s="23">
        <v>72</v>
      </c>
      <c r="B119" s="4" t="s">
        <v>197</v>
      </c>
      <c r="C119" s="21">
        <v>71999</v>
      </c>
      <c r="D119" s="102" t="s">
        <v>196</v>
      </c>
      <c r="E119" s="77"/>
      <c r="F119" s="77"/>
      <c r="G119" s="77"/>
      <c r="H119" s="77"/>
      <c r="I119" s="77"/>
      <c r="J119" s="77"/>
      <c r="L119" s="231"/>
      <c r="M119" s="231"/>
    </row>
    <row r="120" spans="1:13" s="74" customFormat="1" ht="31.5">
      <c r="A120" s="82"/>
      <c r="B120" s="89" t="s">
        <v>195</v>
      </c>
      <c r="C120" s="89">
        <v>71900</v>
      </c>
      <c r="D120" s="83" t="s">
        <v>183</v>
      </c>
      <c r="E120" s="86">
        <f aca="true" t="shared" si="13" ref="E120:J120">SUM(E118:E119)</f>
        <v>0</v>
      </c>
      <c r="F120" s="86">
        <f t="shared" si="13"/>
        <v>0</v>
      </c>
      <c r="G120" s="86">
        <f t="shared" si="13"/>
        <v>0</v>
      </c>
      <c r="H120" s="86">
        <f t="shared" si="13"/>
        <v>0</v>
      </c>
      <c r="I120" s="86">
        <f t="shared" si="13"/>
        <v>0</v>
      </c>
      <c r="J120" s="86">
        <f t="shared" si="13"/>
        <v>0</v>
      </c>
      <c r="L120" s="148"/>
      <c r="M120" s="148"/>
    </row>
    <row r="121" spans="1:13" s="74" customFormat="1" ht="47.25">
      <c r="A121" s="40"/>
      <c r="B121" s="12" t="s">
        <v>89</v>
      </c>
      <c r="C121" s="12">
        <v>71000</v>
      </c>
      <c r="D121" s="13" t="s">
        <v>198</v>
      </c>
      <c r="E121" s="39">
        <f aca="true" t="shared" si="14" ref="E121:J121">E70+E109+E113+E117+E120</f>
        <v>0</v>
      </c>
      <c r="F121" s="39">
        <f t="shared" si="14"/>
        <v>0</v>
      </c>
      <c r="G121" s="39">
        <f t="shared" si="14"/>
        <v>0</v>
      </c>
      <c r="H121" s="39">
        <f t="shared" si="14"/>
        <v>0</v>
      </c>
      <c r="I121" s="39">
        <f t="shared" si="14"/>
        <v>0</v>
      </c>
      <c r="J121" s="39">
        <f t="shared" si="14"/>
        <v>0</v>
      </c>
      <c r="L121" s="148"/>
      <c r="M121" s="148"/>
    </row>
    <row r="122" spans="1:13" s="74" customFormat="1" ht="19.5" customHeight="1">
      <c r="A122" s="24"/>
      <c r="B122" s="21"/>
      <c r="C122" s="21"/>
      <c r="D122" s="22"/>
      <c r="E122" s="41"/>
      <c r="F122" s="41"/>
      <c r="G122" s="41"/>
      <c r="H122" s="41"/>
      <c r="I122" s="41"/>
      <c r="J122" s="41"/>
      <c r="L122" s="148"/>
      <c r="M122" s="148"/>
    </row>
    <row r="123" spans="1:13" s="75" customFormat="1" ht="47.25">
      <c r="A123" s="37" t="s">
        <v>476</v>
      </c>
      <c r="B123" s="42" t="s">
        <v>324</v>
      </c>
      <c r="C123" s="42">
        <v>72000</v>
      </c>
      <c r="D123" s="9" t="s">
        <v>325</v>
      </c>
      <c r="E123" s="10"/>
      <c r="F123" s="10"/>
      <c r="G123" s="38"/>
      <c r="H123" s="10"/>
      <c r="I123" s="38"/>
      <c r="J123" s="39"/>
      <c r="L123" s="114"/>
      <c r="M123" s="114"/>
    </row>
    <row r="124" spans="1:13" s="75" customFormat="1" ht="21" customHeight="1">
      <c r="A124" s="81" t="s">
        <v>504</v>
      </c>
      <c r="B124" s="105" t="s">
        <v>326</v>
      </c>
      <c r="C124" s="105">
        <v>72100</v>
      </c>
      <c r="D124" s="106" t="s">
        <v>327</v>
      </c>
      <c r="E124" s="84"/>
      <c r="F124" s="84"/>
      <c r="G124" s="85"/>
      <c r="H124" s="84"/>
      <c r="I124" s="85"/>
      <c r="J124" s="86"/>
      <c r="L124" s="114"/>
      <c r="M124" s="114"/>
    </row>
    <row r="125" spans="1:13" s="75" customFormat="1" ht="31.5">
      <c r="A125" s="23">
        <v>73</v>
      </c>
      <c r="B125" s="11" t="s">
        <v>328</v>
      </c>
      <c r="C125" s="208">
        <v>72101</v>
      </c>
      <c r="D125" s="107" t="s">
        <v>329</v>
      </c>
      <c r="E125" s="77"/>
      <c r="F125" s="77"/>
      <c r="G125" s="77"/>
      <c r="H125" s="77"/>
      <c r="I125" s="77"/>
      <c r="J125" s="77"/>
      <c r="L125" s="114"/>
      <c r="M125" s="114"/>
    </row>
    <row r="126" spans="1:13" s="75" customFormat="1" ht="21" customHeight="1">
      <c r="A126" s="23">
        <v>74</v>
      </c>
      <c r="B126" s="11" t="s">
        <v>330</v>
      </c>
      <c r="C126" s="208">
        <v>72103</v>
      </c>
      <c r="D126" s="76" t="s">
        <v>331</v>
      </c>
      <c r="E126" s="77"/>
      <c r="F126" s="77"/>
      <c r="G126" s="77"/>
      <c r="H126" s="77"/>
      <c r="I126" s="77"/>
      <c r="J126" s="77"/>
      <c r="L126" s="114"/>
      <c r="M126" s="114"/>
    </row>
    <row r="127" spans="1:13" s="75" customFormat="1" ht="21" customHeight="1">
      <c r="A127" s="23">
        <v>75</v>
      </c>
      <c r="B127" s="11" t="s">
        <v>332</v>
      </c>
      <c r="C127" s="208">
        <v>72104</v>
      </c>
      <c r="D127" s="76" t="s">
        <v>333</v>
      </c>
      <c r="E127" s="77"/>
      <c r="F127" s="77"/>
      <c r="G127" s="77"/>
      <c r="H127" s="77"/>
      <c r="I127" s="77"/>
      <c r="J127" s="77"/>
      <c r="L127" s="114"/>
      <c r="M127" s="114"/>
    </row>
    <row r="128" spans="1:13" s="75" customFormat="1" ht="21" customHeight="1">
      <c r="A128" s="23">
        <v>76</v>
      </c>
      <c r="B128" s="11" t="s">
        <v>334</v>
      </c>
      <c r="C128" s="208">
        <v>72109</v>
      </c>
      <c r="D128" s="102" t="s">
        <v>335</v>
      </c>
      <c r="E128" s="77"/>
      <c r="F128" s="77"/>
      <c r="G128" s="77"/>
      <c r="H128" s="77"/>
      <c r="I128" s="77"/>
      <c r="J128" s="77"/>
      <c r="L128" s="114"/>
      <c r="M128" s="114"/>
    </row>
    <row r="129" spans="1:13" s="75" customFormat="1" ht="31.5">
      <c r="A129" s="23">
        <v>77</v>
      </c>
      <c r="B129" s="11" t="s">
        <v>336</v>
      </c>
      <c r="C129" s="7">
        <v>72112</v>
      </c>
      <c r="D129" s="109" t="s">
        <v>337</v>
      </c>
      <c r="E129" s="77"/>
      <c r="F129" s="77"/>
      <c r="G129" s="77"/>
      <c r="H129" s="77"/>
      <c r="I129" s="77"/>
      <c r="J129" s="77"/>
      <c r="L129" s="114"/>
      <c r="M129" s="114"/>
    </row>
    <row r="130" spans="1:13" s="75" customFormat="1" ht="21" customHeight="1">
      <c r="A130" s="23">
        <v>78</v>
      </c>
      <c r="B130" s="11" t="s">
        <v>338</v>
      </c>
      <c r="C130" s="208">
        <v>72199</v>
      </c>
      <c r="D130" s="76" t="s">
        <v>339</v>
      </c>
      <c r="E130" s="77"/>
      <c r="F130" s="77"/>
      <c r="G130" s="77"/>
      <c r="H130" s="77"/>
      <c r="I130" s="77"/>
      <c r="J130" s="77"/>
      <c r="L130" s="114"/>
      <c r="M130" s="114"/>
    </row>
    <row r="131" spans="1:13" s="74" customFormat="1" ht="21" customHeight="1">
      <c r="A131" s="82"/>
      <c r="B131" s="89" t="s">
        <v>326</v>
      </c>
      <c r="C131" s="89">
        <v>72100</v>
      </c>
      <c r="D131" s="83" t="s">
        <v>340</v>
      </c>
      <c r="E131" s="86">
        <f aca="true" t="shared" si="15" ref="E131:J131">SUM(E124:E130)</f>
        <v>0</v>
      </c>
      <c r="F131" s="86">
        <f t="shared" si="15"/>
        <v>0</v>
      </c>
      <c r="G131" s="86">
        <f t="shared" si="15"/>
        <v>0</v>
      </c>
      <c r="H131" s="86">
        <f t="shared" si="15"/>
        <v>0</v>
      </c>
      <c r="I131" s="86">
        <f t="shared" si="15"/>
        <v>0</v>
      </c>
      <c r="J131" s="86">
        <f t="shared" si="15"/>
        <v>0</v>
      </c>
      <c r="L131" s="148"/>
      <c r="M131" s="148"/>
    </row>
    <row r="132" spans="1:13" s="75" customFormat="1" ht="21" customHeight="1">
      <c r="A132" s="81" t="s">
        <v>505</v>
      </c>
      <c r="B132" s="105" t="s">
        <v>506</v>
      </c>
      <c r="C132" s="105">
        <v>72200</v>
      </c>
      <c r="D132" s="100" t="s">
        <v>507</v>
      </c>
      <c r="E132" s="101"/>
      <c r="F132" s="101"/>
      <c r="G132" s="85"/>
      <c r="H132" s="101"/>
      <c r="I132" s="85"/>
      <c r="J132" s="86"/>
      <c r="L132" s="114"/>
      <c r="M132" s="114"/>
    </row>
    <row r="133" spans="1:13" s="75" customFormat="1" ht="21" customHeight="1">
      <c r="A133" s="23">
        <v>79</v>
      </c>
      <c r="B133" s="11" t="s">
        <v>508</v>
      </c>
      <c r="C133" s="108">
        <v>72204</v>
      </c>
      <c r="D133" s="102" t="s">
        <v>509</v>
      </c>
      <c r="E133" s="77"/>
      <c r="F133" s="77"/>
      <c r="G133" s="77"/>
      <c r="H133" s="77"/>
      <c r="I133" s="77"/>
      <c r="J133" s="77"/>
      <c r="L133" s="114"/>
      <c r="M133" s="114"/>
    </row>
    <row r="134" spans="1:13" s="74" customFormat="1" ht="21" customHeight="1">
      <c r="A134" s="82"/>
      <c r="B134" s="105" t="s">
        <v>506</v>
      </c>
      <c r="C134" s="105">
        <v>72200</v>
      </c>
      <c r="D134" s="83" t="s">
        <v>510</v>
      </c>
      <c r="E134" s="86">
        <f aca="true" t="shared" si="16" ref="E134:J134">SUM(E132:E133)</f>
        <v>0</v>
      </c>
      <c r="F134" s="86">
        <f t="shared" si="16"/>
        <v>0</v>
      </c>
      <c r="G134" s="86">
        <f t="shared" si="16"/>
        <v>0</v>
      </c>
      <c r="H134" s="86">
        <f t="shared" si="16"/>
        <v>0</v>
      </c>
      <c r="I134" s="86">
        <f t="shared" si="16"/>
        <v>0</v>
      </c>
      <c r="J134" s="86">
        <f t="shared" si="16"/>
        <v>0</v>
      </c>
      <c r="L134" s="148"/>
      <c r="M134" s="148"/>
    </row>
    <row r="135" spans="1:13" s="75" customFormat="1" ht="21" customHeight="1">
      <c r="A135" s="81" t="s">
        <v>505</v>
      </c>
      <c r="B135" s="105" t="s">
        <v>341</v>
      </c>
      <c r="C135" s="105">
        <v>72300</v>
      </c>
      <c r="D135" s="100" t="s">
        <v>342</v>
      </c>
      <c r="E135" s="101"/>
      <c r="F135" s="101"/>
      <c r="G135" s="85"/>
      <c r="H135" s="101"/>
      <c r="I135" s="85"/>
      <c r="J135" s="86"/>
      <c r="L135" s="114"/>
      <c r="M135" s="114"/>
    </row>
    <row r="136" spans="1:13" s="75" customFormat="1" ht="31.5">
      <c r="A136" s="23">
        <v>80</v>
      </c>
      <c r="B136" s="11" t="s">
        <v>343</v>
      </c>
      <c r="C136" s="108">
        <v>72399</v>
      </c>
      <c r="D136" s="102" t="s">
        <v>344</v>
      </c>
      <c r="E136" s="77"/>
      <c r="F136" s="77"/>
      <c r="G136" s="77"/>
      <c r="H136" s="77"/>
      <c r="I136" s="77"/>
      <c r="J136" s="77"/>
      <c r="L136" s="114"/>
      <c r="M136" s="114"/>
    </row>
    <row r="137" spans="1:13" s="74" customFormat="1" ht="21" customHeight="1">
      <c r="A137" s="82"/>
      <c r="B137" s="89" t="s">
        <v>341</v>
      </c>
      <c r="C137" s="89">
        <v>72300</v>
      </c>
      <c r="D137" s="83" t="s">
        <v>345</v>
      </c>
      <c r="E137" s="86">
        <f aca="true" t="shared" si="17" ref="E137:J137">SUM(E135:E136)</f>
        <v>0</v>
      </c>
      <c r="F137" s="86">
        <f t="shared" si="17"/>
        <v>0</v>
      </c>
      <c r="G137" s="86">
        <f t="shared" si="17"/>
        <v>0</v>
      </c>
      <c r="H137" s="86">
        <f t="shared" si="17"/>
        <v>0</v>
      </c>
      <c r="I137" s="86">
        <f t="shared" si="17"/>
        <v>0</v>
      </c>
      <c r="J137" s="86">
        <f t="shared" si="17"/>
        <v>0</v>
      </c>
      <c r="L137" s="148"/>
      <c r="M137" s="148"/>
    </row>
    <row r="138" spans="1:13" s="75" customFormat="1" ht="21" customHeight="1">
      <c r="A138" s="81" t="s">
        <v>511</v>
      </c>
      <c r="B138" s="105" t="s">
        <v>346</v>
      </c>
      <c r="C138" s="105">
        <v>72400</v>
      </c>
      <c r="D138" s="100" t="s">
        <v>347</v>
      </c>
      <c r="E138" s="101"/>
      <c r="F138" s="101"/>
      <c r="G138" s="85"/>
      <c r="H138" s="101"/>
      <c r="I138" s="85"/>
      <c r="J138" s="86"/>
      <c r="L138" s="114"/>
      <c r="M138" s="114"/>
    </row>
    <row r="139" spans="1:13" s="75" customFormat="1" ht="31.5">
      <c r="A139" s="23">
        <v>81</v>
      </c>
      <c r="B139" s="11" t="s">
        <v>348</v>
      </c>
      <c r="C139" s="7">
        <v>72440</v>
      </c>
      <c r="D139" s="102" t="s">
        <v>349</v>
      </c>
      <c r="E139" s="77"/>
      <c r="F139" s="77"/>
      <c r="G139" s="77"/>
      <c r="H139" s="77"/>
      <c r="I139" s="77"/>
      <c r="J139" s="77"/>
      <c r="L139" s="114"/>
      <c r="M139" s="114"/>
    </row>
    <row r="140" spans="1:13" s="75" customFormat="1" ht="21" customHeight="1">
      <c r="A140" s="23">
        <v>82</v>
      </c>
      <c r="B140" s="11" t="s">
        <v>350</v>
      </c>
      <c r="C140" s="7">
        <v>72452</v>
      </c>
      <c r="D140" s="109" t="s">
        <v>351</v>
      </c>
      <c r="E140" s="77"/>
      <c r="F140" s="77"/>
      <c r="G140" s="77"/>
      <c r="H140" s="77"/>
      <c r="I140" s="77"/>
      <c r="J140" s="77"/>
      <c r="L140" s="114"/>
      <c r="M140" s="114"/>
    </row>
    <row r="141" spans="1:13" s="75" customFormat="1" ht="31.5">
      <c r="A141" s="23">
        <v>83</v>
      </c>
      <c r="B141" s="11" t="s">
        <v>352</v>
      </c>
      <c r="C141" s="7">
        <v>72469</v>
      </c>
      <c r="D141" s="76" t="s">
        <v>353</v>
      </c>
      <c r="E141" s="77"/>
      <c r="F141" s="77"/>
      <c r="G141" s="77"/>
      <c r="H141" s="77"/>
      <c r="I141" s="77"/>
      <c r="J141" s="77"/>
      <c r="L141" s="114"/>
      <c r="M141" s="114"/>
    </row>
    <row r="142" spans="1:13" s="75" customFormat="1" ht="31.5">
      <c r="A142" s="23">
        <v>84</v>
      </c>
      <c r="B142" s="11" t="s">
        <v>354</v>
      </c>
      <c r="C142" s="7">
        <v>72499</v>
      </c>
      <c r="D142" s="102" t="s">
        <v>355</v>
      </c>
      <c r="E142" s="77"/>
      <c r="F142" s="77"/>
      <c r="G142" s="77"/>
      <c r="H142" s="77"/>
      <c r="I142" s="77"/>
      <c r="J142" s="77"/>
      <c r="L142" s="114"/>
      <c r="M142" s="114"/>
    </row>
    <row r="143" spans="1:13" s="74" customFormat="1" ht="21" customHeight="1">
      <c r="A143" s="110"/>
      <c r="B143" s="111" t="s">
        <v>346</v>
      </c>
      <c r="C143" s="111">
        <v>72400</v>
      </c>
      <c r="D143" s="112" t="s">
        <v>356</v>
      </c>
      <c r="E143" s="113">
        <f aca="true" t="shared" si="18" ref="E143:J143">SUM(E138:E142)</f>
        <v>0</v>
      </c>
      <c r="F143" s="113">
        <f t="shared" si="18"/>
        <v>0</v>
      </c>
      <c r="G143" s="113">
        <f t="shared" si="18"/>
        <v>0</v>
      </c>
      <c r="H143" s="113">
        <f t="shared" si="18"/>
        <v>0</v>
      </c>
      <c r="I143" s="113">
        <f t="shared" si="18"/>
        <v>0</v>
      </c>
      <c r="J143" s="113">
        <f t="shared" si="18"/>
        <v>0</v>
      </c>
      <c r="L143" s="148"/>
      <c r="M143" s="148"/>
    </row>
    <row r="144" spans="1:13" s="74" customFormat="1" ht="47.25">
      <c r="A144" s="8"/>
      <c r="B144" s="12" t="s">
        <v>324</v>
      </c>
      <c r="C144" s="12">
        <v>72000</v>
      </c>
      <c r="D144" s="13" t="s">
        <v>357</v>
      </c>
      <c r="E144" s="39">
        <f aca="true" t="shared" si="19" ref="E144:J144">E131+E137+E134+E143</f>
        <v>0</v>
      </c>
      <c r="F144" s="39">
        <f t="shared" si="19"/>
        <v>0</v>
      </c>
      <c r="G144" s="39">
        <f t="shared" si="19"/>
        <v>0</v>
      </c>
      <c r="H144" s="39">
        <f t="shared" si="19"/>
        <v>0</v>
      </c>
      <c r="I144" s="39">
        <f t="shared" si="19"/>
        <v>0</v>
      </c>
      <c r="J144" s="39">
        <f t="shared" si="19"/>
        <v>0</v>
      </c>
      <c r="L144" s="148"/>
      <c r="M144" s="148"/>
    </row>
    <row r="145" spans="1:13" s="74" customFormat="1" ht="19.5" customHeight="1">
      <c r="A145" s="206"/>
      <c r="B145" s="21"/>
      <c r="C145" s="21"/>
      <c r="D145" s="22"/>
      <c r="E145" s="41"/>
      <c r="F145" s="41"/>
      <c r="G145" s="41"/>
      <c r="H145" s="41"/>
      <c r="I145" s="41"/>
      <c r="J145" s="41"/>
      <c r="L145" s="148"/>
      <c r="M145" s="148"/>
    </row>
    <row r="146" spans="1:13" s="78" customFormat="1" ht="47.25">
      <c r="A146" s="37" t="s">
        <v>477</v>
      </c>
      <c r="B146" s="12" t="s">
        <v>199</v>
      </c>
      <c r="C146" s="12">
        <v>73000</v>
      </c>
      <c r="D146" s="43" t="s">
        <v>200</v>
      </c>
      <c r="E146" s="44"/>
      <c r="F146" s="44"/>
      <c r="G146" s="45"/>
      <c r="H146" s="44"/>
      <c r="I146" s="45"/>
      <c r="J146" s="39"/>
      <c r="L146" s="231"/>
      <c r="M146" s="231"/>
    </row>
    <row r="147" spans="1:13" s="75" customFormat="1" ht="21" customHeight="1">
      <c r="A147" s="81" t="s">
        <v>512</v>
      </c>
      <c r="B147" s="105" t="s">
        <v>359</v>
      </c>
      <c r="C147" s="105">
        <v>73100</v>
      </c>
      <c r="D147" s="106" t="s">
        <v>360</v>
      </c>
      <c r="E147" s="84"/>
      <c r="F147" s="84"/>
      <c r="G147" s="85"/>
      <c r="H147" s="84"/>
      <c r="I147" s="85"/>
      <c r="J147" s="86"/>
      <c r="L147" s="114"/>
      <c r="M147" s="114"/>
    </row>
    <row r="148" spans="1:13" s="75" customFormat="1" ht="21" customHeight="1">
      <c r="A148" s="23">
        <v>85</v>
      </c>
      <c r="B148" s="11" t="s">
        <v>361</v>
      </c>
      <c r="C148" s="7">
        <v>73108</v>
      </c>
      <c r="D148" s="76" t="s">
        <v>362</v>
      </c>
      <c r="E148" s="77"/>
      <c r="F148" s="77"/>
      <c r="G148" s="77"/>
      <c r="H148" s="77"/>
      <c r="I148" s="77"/>
      <c r="J148" s="77"/>
      <c r="L148" s="114"/>
      <c r="M148" s="114"/>
    </row>
    <row r="149" spans="1:13" s="75" customFormat="1" ht="21" customHeight="1">
      <c r="A149" s="23">
        <v>86</v>
      </c>
      <c r="B149" s="11" t="s">
        <v>363</v>
      </c>
      <c r="C149" s="7">
        <v>73109</v>
      </c>
      <c r="D149" s="76" t="s">
        <v>364</v>
      </c>
      <c r="E149" s="77"/>
      <c r="F149" s="77"/>
      <c r="G149" s="77"/>
      <c r="H149" s="77"/>
      <c r="I149" s="77"/>
      <c r="J149" s="77"/>
      <c r="L149" s="114"/>
      <c r="M149" s="114"/>
    </row>
    <row r="150" spans="1:13" s="75" customFormat="1" ht="31.5">
      <c r="A150" s="23">
        <v>87</v>
      </c>
      <c r="B150" s="11" t="s">
        <v>365</v>
      </c>
      <c r="C150" s="7">
        <v>73110</v>
      </c>
      <c r="D150" s="76" t="s">
        <v>366</v>
      </c>
      <c r="E150" s="77"/>
      <c r="F150" s="77"/>
      <c r="G150" s="77"/>
      <c r="H150" s="77"/>
      <c r="I150" s="77"/>
      <c r="J150" s="77"/>
      <c r="L150" s="114"/>
      <c r="M150" s="114"/>
    </row>
    <row r="151" spans="1:13" s="75" customFormat="1" ht="21" customHeight="1">
      <c r="A151" s="23">
        <v>88</v>
      </c>
      <c r="B151" s="11" t="s">
        <v>367</v>
      </c>
      <c r="C151" s="7">
        <v>73111</v>
      </c>
      <c r="D151" s="76" t="s">
        <v>368</v>
      </c>
      <c r="E151" s="77"/>
      <c r="F151" s="77"/>
      <c r="G151" s="77"/>
      <c r="H151" s="77"/>
      <c r="I151" s="77"/>
      <c r="J151" s="77"/>
      <c r="L151" s="114"/>
      <c r="M151" s="114"/>
    </row>
    <row r="152" spans="1:13" s="75" customFormat="1" ht="21" customHeight="1">
      <c r="A152" s="23">
        <v>89</v>
      </c>
      <c r="B152" s="11" t="s">
        <v>369</v>
      </c>
      <c r="C152" s="7">
        <v>73112</v>
      </c>
      <c r="D152" s="76" t="s">
        <v>370</v>
      </c>
      <c r="E152" s="77"/>
      <c r="F152" s="77"/>
      <c r="G152" s="77"/>
      <c r="H152" s="77"/>
      <c r="I152" s="77"/>
      <c r="J152" s="77"/>
      <c r="L152" s="114"/>
      <c r="M152" s="114"/>
    </row>
    <row r="153" spans="1:13" s="75" customFormat="1" ht="21" customHeight="1">
      <c r="A153" s="23">
        <v>90</v>
      </c>
      <c r="B153" s="11" t="s">
        <v>371</v>
      </c>
      <c r="C153" s="7">
        <v>73117</v>
      </c>
      <c r="D153" s="76" t="s">
        <v>372</v>
      </c>
      <c r="E153" s="77"/>
      <c r="F153" s="77"/>
      <c r="G153" s="77"/>
      <c r="H153" s="77"/>
      <c r="I153" s="77"/>
      <c r="J153" s="77"/>
      <c r="L153" s="114"/>
      <c r="M153" s="114"/>
    </row>
    <row r="154" spans="1:13" s="75" customFormat="1" ht="31.5">
      <c r="A154" s="199">
        <v>91</v>
      </c>
      <c r="B154" s="5" t="s">
        <v>373</v>
      </c>
      <c r="C154" s="207">
        <v>73199</v>
      </c>
      <c r="D154" s="200" t="s">
        <v>374</v>
      </c>
      <c r="E154" s="79"/>
      <c r="F154" s="79"/>
      <c r="G154" s="79"/>
      <c r="H154" s="79"/>
      <c r="I154" s="79"/>
      <c r="J154" s="79"/>
      <c r="L154" s="114"/>
      <c r="M154" s="114"/>
    </row>
    <row r="155" spans="1:13" s="74" customFormat="1" ht="21" customHeight="1">
      <c r="A155" s="110"/>
      <c r="B155" s="111" t="s">
        <v>359</v>
      </c>
      <c r="C155" s="111">
        <v>73100</v>
      </c>
      <c r="D155" s="112" t="s">
        <v>375</v>
      </c>
      <c r="E155" s="113">
        <f aca="true" t="shared" si="20" ref="E155:J155">SUM(E147:E154)</f>
        <v>0</v>
      </c>
      <c r="F155" s="113">
        <f t="shared" si="20"/>
        <v>0</v>
      </c>
      <c r="G155" s="113">
        <f t="shared" si="20"/>
        <v>0</v>
      </c>
      <c r="H155" s="113">
        <f t="shared" si="20"/>
        <v>0</v>
      </c>
      <c r="I155" s="113">
        <f t="shared" si="20"/>
        <v>0</v>
      </c>
      <c r="J155" s="113">
        <f t="shared" si="20"/>
        <v>0</v>
      </c>
      <c r="L155" s="148"/>
      <c r="M155" s="148"/>
    </row>
    <row r="156" spans="1:13" s="75" customFormat="1" ht="21" customHeight="1">
      <c r="A156" s="81" t="s">
        <v>513</v>
      </c>
      <c r="B156" s="105" t="s">
        <v>376</v>
      </c>
      <c r="C156" s="105">
        <v>73200</v>
      </c>
      <c r="D156" s="100" t="s">
        <v>377</v>
      </c>
      <c r="E156" s="101"/>
      <c r="F156" s="101"/>
      <c r="G156" s="85"/>
      <c r="H156" s="101"/>
      <c r="I156" s="85"/>
      <c r="J156" s="86"/>
      <c r="L156" s="114"/>
      <c r="M156" s="114"/>
    </row>
    <row r="157" spans="1:13" s="75" customFormat="1" ht="96" customHeight="1">
      <c r="A157" s="23">
        <v>92</v>
      </c>
      <c r="B157" s="11" t="s">
        <v>378</v>
      </c>
      <c r="C157" s="7">
        <v>73201</v>
      </c>
      <c r="D157" s="102" t="s">
        <v>379</v>
      </c>
      <c r="E157" s="77"/>
      <c r="F157" s="77"/>
      <c r="G157" s="77"/>
      <c r="H157" s="77"/>
      <c r="I157" s="77"/>
      <c r="J157" s="77"/>
      <c r="L157" s="114"/>
      <c r="M157" s="114"/>
    </row>
    <row r="158" spans="1:13" s="75" customFormat="1" ht="47.25">
      <c r="A158" s="23">
        <v>93</v>
      </c>
      <c r="B158" s="11" t="s">
        <v>380</v>
      </c>
      <c r="C158" s="7">
        <v>73203</v>
      </c>
      <c r="D158" s="107" t="s">
        <v>546</v>
      </c>
      <c r="E158" s="77"/>
      <c r="F158" s="77"/>
      <c r="G158" s="77"/>
      <c r="H158" s="77"/>
      <c r="I158" s="77"/>
      <c r="J158" s="77"/>
      <c r="L158" s="114"/>
      <c r="M158" s="114"/>
    </row>
    <row r="159" spans="1:13" s="75" customFormat="1" ht="21" customHeight="1">
      <c r="A159" s="23">
        <v>94</v>
      </c>
      <c r="B159" s="4" t="s">
        <v>381</v>
      </c>
      <c r="C159" s="7">
        <v>73213</v>
      </c>
      <c r="D159" s="109" t="s">
        <v>382</v>
      </c>
      <c r="E159" s="77"/>
      <c r="F159" s="77"/>
      <c r="G159" s="77"/>
      <c r="H159" s="77"/>
      <c r="I159" s="77"/>
      <c r="J159" s="77"/>
      <c r="L159" s="114"/>
      <c r="M159" s="114"/>
    </row>
    <row r="160" spans="1:13" s="75" customFormat="1" ht="21" customHeight="1">
      <c r="A160" s="23">
        <v>95</v>
      </c>
      <c r="B160" s="4" t="s">
        <v>383</v>
      </c>
      <c r="C160" s="11">
        <v>73299</v>
      </c>
      <c r="D160" s="80" t="s">
        <v>384</v>
      </c>
      <c r="E160" s="77"/>
      <c r="F160" s="77"/>
      <c r="G160" s="77"/>
      <c r="H160" s="77"/>
      <c r="I160" s="77"/>
      <c r="J160" s="77"/>
      <c r="L160" s="114"/>
      <c r="M160" s="114"/>
    </row>
    <row r="161" spans="1:13" s="74" customFormat="1" ht="31.5">
      <c r="A161" s="82"/>
      <c r="B161" s="89" t="s">
        <v>376</v>
      </c>
      <c r="C161" s="89">
        <v>73200</v>
      </c>
      <c r="D161" s="83" t="s">
        <v>385</v>
      </c>
      <c r="E161" s="86">
        <f>SUM(E156:E160)</f>
        <v>0</v>
      </c>
      <c r="F161" s="86">
        <f>SUM(F156:F160)</f>
        <v>0</v>
      </c>
      <c r="G161" s="86">
        <f>SUM(G156:G159)</f>
        <v>0</v>
      </c>
      <c r="H161" s="86">
        <f>SUM(H156:H159)</f>
        <v>0</v>
      </c>
      <c r="I161" s="86">
        <f>SUM(I156:I159)</f>
        <v>0</v>
      </c>
      <c r="J161" s="86">
        <f>SUM(J156:J160)</f>
        <v>0</v>
      </c>
      <c r="L161" s="148"/>
      <c r="M161" s="148"/>
    </row>
    <row r="162" spans="1:13" s="75" customFormat="1" ht="47.25">
      <c r="A162" s="81" t="s">
        <v>514</v>
      </c>
      <c r="B162" s="105" t="s">
        <v>386</v>
      </c>
      <c r="C162" s="105">
        <v>73300</v>
      </c>
      <c r="D162" s="100" t="s">
        <v>387</v>
      </c>
      <c r="E162" s="101"/>
      <c r="F162" s="101"/>
      <c r="G162" s="85"/>
      <c r="H162" s="101"/>
      <c r="I162" s="85"/>
      <c r="J162" s="86"/>
      <c r="L162" s="114"/>
      <c r="M162" s="114"/>
    </row>
    <row r="163" spans="1:13" s="75" customFormat="1" ht="21" customHeight="1">
      <c r="A163" s="23">
        <v>96</v>
      </c>
      <c r="B163" s="11" t="s">
        <v>388</v>
      </c>
      <c r="C163" s="7">
        <v>73301</v>
      </c>
      <c r="D163" s="107" t="s">
        <v>389</v>
      </c>
      <c r="E163" s="77"/>
      <c r="F163" s="77"/>
      <c r="G163" s="77"/>
      <c r="H163" s="77"/>
      <c r="I163" s="77"/>
      <c r="J163" s="77"/>
      <c r="L163" s="114"/>
      <c r="M163" s="114"/>
    </row>
    <row r="164" spans="1:13" s="75" customFormat="1" ht="21" customHeight="1">
      <c r="A164" s="23">
        <v>97</v>
      </c>
      <c r="B164" s="11" t="s">
        <v>390</v>
      </c>
      <c r="C164" s="208">
        <v>73302</v>
      </c>
      <c r="D164" s="76" t="s">
        <v>391</v>
      </c>
      <c r="E164" s="77"/>
      <c r="F164" s="77"/>
      <c r="G164" s="77"/>
      <c r="H164" s="77"/>
      <c r="I164" s="77"/>
      <c r="J164" s="77"/>
      <c r="L164" s="114"/>
      <c r="M164" s="114"/>
    </row>
    <row r="165" spans="1:13" s="75" customFormat="1" ht="21" customHeight="1">
      <c r="A165" s="23">
        <v>98</v>
      </c>
      <c r="B165" s="11" t="s">
        <v>392</v>
      </c>
      <c r="C165" s="7">
        <v>73399</v>
      </c>
      <c r="D165" s="107" t="s">
        <v>393</v>
      </c>
      <c r="E165" s="77"/>
      <c r="F165" s="77"/>
      <c r="G165" s="77"/>
      <c r="H165" s="77"/>
      <c r="I165" s="77"/>
      <c r="J165" s="77"/>
      <c r="L165" s="114"/>
      <c r="M165" s="114"/>
    </row>
    <row r="166" spans="1:13" s="74" customFormat="1" ht="47.25">
      <c r="A166" s="110"/>
      <c r="B166" s="111" t="s">
        <v>386</v>
      </c>
      <c r="C166" s="111">
        <v>73300</v>
      </c>
      <c r="D166" s="112" t="s">
        <v>394</v>
      </c>
      <c r="E166" s="113">
        <f aca="true" t="shared" si="21" ref="E166:J166">SUM(E162:E165)</f>
        <v>0</v>
      </c>
      <c r="F166" s="113">
        <f t="shared" si="21"/>
        <v>0</v>
      </c>
      <c r="G166" s="113">
        <f t="shared" si="21"/>
        <v>0</v>
      </c>
      <c r="H166" s="113">
        <f t="shared" si="21"/>
        <v>0</v>
      </c>
      <c r="I166" s="113">
        <f t="shared" si="21"/>
        <v>0</v>
      </c>
      <c r="J166" s="113">
        <f t="shared" si="21"/>
        <v>0</v>
      </c>
      <c r="L166" s="148"/>
      <c r="M166" s="148"/>
    </row>
    <row r="167" spans="1:13" s="78" customFormat="1" ht="21" customHeight="1">
      <c r="A167" s="81" t="s">
        <v>515</v>
      </c>
      <c r="B167" s="89" t="s">
        <v>201</v>
      </c>
      <c r="C167" s="89">
        <v>73600</v>
      </c>
      <c r="D167" s="90" t="s">
        <v>202</v>
      </c>
      <c r="E167" s="91"/>
      <c r="F167" s="91"/>
      <c r="G167" s="92"/>
      <c r="H167" s="91"/>
      <c r="I167" s="92"/>
      <c r="J167" s="86"/>
      <c r="L167" s="231"/>
      <c r="M167" s="231"/>
    </row>
    <row r="168" spans="1:13" s="78" customFormat="1" ht="21" customHeight="1">
      <c r="A168" s="23">
        <v>99</v>
      </c>
      <c r="B168" s="7" t="s">
        <v>203</v>
      </c>
      <c r="C168" s="21">
        <v>73699</v>
      </c>
      <c r="D168" s="80" t="s">
        <v>204</v>
      </c>
      <c r="E168" s="77"/>
      <c r="F168" s="77"/>
      <c r="G168" s="77"/>
      <c r="H168" s="77"/>
      <c r="I168" s="77"/>
      <c r="J168" s="77"/>
      <c r="L168" s="231"/>
      <c r="M168" s="231"/>
    </row>
    <row r="169" spans="1:13" s="74" customFormat="1" ht="21" customHeight="1">
      <c r="A169" s="82"/>
      <c r="B169" s="89" t="s">
        <v>516</v>
      </c>
      <c r="C169" s="89">
        <v>73600</v>
      </c>
      <c r="D169" s="83" t="s">
        <v>205</v>
      </c>
      <c r="E169" s="86">
        <f aca="true" t="shared" si="22" ref="E169:J169">SUM(E167:E168)</f>
        <v>0</v>
      </c>
      <c r="F169" s="86">
        <f t="shared" si="22"/>
        <v>0</v>
      </c>
      <c r="G169" s="86">
        <f t="shared" si="22"/>
        <v>0</v>
      </c>
      <c r="H169" s="86">
        <f t="shared" si="22"/>
        <v>0</v>
      </c>
      <c r="I169" s="86">
        <f t="shared" si="22"/>
        <v>0</v>
      </c>
      <c r="J169" s="86">
        <f t="shared" si="22"/>
        <v>0</v>
      </c>
      <c r="L169" s="148"/>
      <c r="M169" s="148"/>
    </row>
    <row r="170" spans="1:13" s="78" customFormat="1" ht="21" customHeight="1">
      <c r="A170" s="81" t="s">
        <v>517</v>
      </c>
      <c r="B170" s="89" t="s">
        <v>206</v>
      </c>
      <c r="C170" s="89">
        <v>73700</v>
      </c>
      <c r="D170" s="90" t="s">
        <v>207</v>
      </c>
      <c r="E170" s="91"/>
      <c r="F170" s="91"/>
      <c r="G170" s="92"/>
      <c r="H170" s="91"/>
      <c r="I170" s="92"/>
      <c r="J170" s="86"/>
      <c r="L170" s="231"/>
      <c r="M170" s="231"/>
    </row>
    <row r="171" spans="1:13" s="78" customFormat="1" ht="21" customHeight="1">
      <c r="A171" s="23">
        <v>100</v>
      </c>
      <c r="B171" s="7" t="s">
        <v>208</v>
      </c>
      <c r="C171" s="7">
        <v>73701</v>
      </c>
      <c r="D171" s="76" t="s">
        <v>209</v>
      </c>
      <c r="E171" s="77"/>
      <c r="F171" s="77"/>
      <c r="G171" s="77"/>
      <c r="H171" s="77"/>
      <c r="I171" s="77"/>
      <c r="J171" s="77"/>
      <c r="L171" s="231"/>
      <c r="M171" s="231"/>
    </row>
    <row r="172" spans="1:13" s="78" customFormat="1" ht="21" customHeight="1">
      <c r="A172" s="23">
        <v>101</v>
      </c>
      <c r="B172" s="7" t="s">
        <v>210</v>
      </c>
      <c r="C172" s="7">
        <v>73702</v>
      </c>
      <c r="D172" s="76" t="s">
        <v>211</v>
      </c>
      <c r="E172" s="77"/>
      <c r="F172" s="77"/>
      <c r="G172" s="77"/>
      <c r="H172" s="77"/>
      <c r="I172" s="77"/>
      <c r="J172" s="77"/>
      <c r="L172" s="231"/>
      <c r="M172" s="231"/>
    </row>
    <row r="173" spans="1:13" s="78" customFormat="1" ht="47.25">
      <c r="A173" s="115">
        <v>102</v>
      </c>
      <c r="B173" s="116" t="s">
        <v>212</v>
      </c>
      <c r="C173" s="96">
        <v>73799</v>
      </c>
      <c r="D173" s="117" t="s">
        <v>213</v>
      </c>
      <c r="E173" s="77"/>
      <c r="F173" s="77"/>
      <c r="G173" s="77"/>
      <c r="H173" s="77"/>
      <c r="I173" s="77"/>
      <c r="J173" s="77"/>
      <c r="L173" s="231"/>
      <c r="M173" s="231"/>
    </row>
    <row r="174" spans="1:13" s="74" customFormat="1" ht="31.5">
      <c r="A174" s="82"/>
      <c r="B174" s="89" t="s">
        <v>206</v>
      </c>
      <c r="C174" s="89">
        <v>73700</v>
      </c>
      <c r="D174" s="83" t="s">
        <v>214</v>
      </c>
      <c r="E174" s="86">
        <f aca="true" t="shared" si="23" ref="E174:J174">SUM(E170:E173)</f>
        <v>0</v>
      </c>
      <c r="F174" s="86">
        <f t="shared" si="23"/>
        <v>0</v>
      </c>
      <c r="G174" s="86">
        <f t="shared" si="23"/>
        <v>0</v>
      </c>
      <c r="H174" s="86">
        <f t="shared" si="23"/>
        <v>0</v>
      </c>
      <c r="I174" s="86">
        <f t="shared" si="23"/>
        <v>0</v>
      </c>
      <c r="J174" s="86">
        <f t="shared" si="23"/>
        <v>0</v>
      </c>
      <c r="L174" s="148"/>
      <c r="M174" s="148"/>
    </row>
    <row r="175" spans="1:13" s="75" customFormat="1" ht="31.5">
      <c r="A175" s="81" t="s">
        <v>518</v>
      </c>
      <c r="B175" s="105" t="s">
        <v>395</v>
      </c>
      <c r="C175" s="105">
        <v>73700</v>
      </c>
      <c r="D175" s="106" t="s">
        <v>396</v>
      </c>
      <c r="E175" s="84"/>
      <c r="F175" s="84"/>
      <c r="G175" s="85"/>
      <c r="H175" s="84"/>
      <c r="I175" s="85"/>
      <c r="J175" s="86"/>
      <c r="L175" s="114"/>
      <c r="M175" s="114"/>
    </row>
    <row r="176" spans="1:13" s="75" customFormat="1" ht="21" customHeight="1">
      <c r="A176" s="23">
        <v>103</v>
      </c>
      <c r="B176" s="11" t="s">
        <v>397</v>
      </c>
      <c r="C176" s="7">
        <v>73802</v>
      </c>
      <c r="D176" s="107" t="s">
        <v>398</v>
      </c>
      <c r="E176" s="77"/>
      <c r="F176" s="77"/>
      <c r="G176" s="77"/>
      <c r="H176" s="77"/>
      <c r="I176" s="77"/>
      <c r="J176" s="77"/>
      <c r="L176" s="114"/>
      <c r="M176" s="114"/>
    </row>
    <row r="177" spans="1:13" s="75" customFormat="1" ht="21" customHeight="1">
      <c r="A177" s="118">
        <v>104</v>
      </c>
      <c r="B177" s="11" t="s">
        <v>519</v>
      </c>
      <c r="C177" s="7">
        <v>73804</v>
      </c>
      <c r="D177" s="107" t="s">
        <v>520</v>
      </c>
      <c r="E177" s="77"/>
      <c r="F177" s="77"/>
      <c r="G177" s="77"/>
      <c r="H177" s="77"/>
      <c r="I177" s="77"/>
      <c r="J177" s="77"/>
      <c r="L177" s="114"/>
      <c r="M177" s="114"/>
    </row>
    <row r="178" spans="1:13" s="75" customFormat="1" ht="21" customHeight="1">
      <c r="A178" s="23">
        <v>105</v>
      </c>
      <c r="B178" s="11" t="s">
        <v>399</v>
      </c>
      <c r="C178" s="7">
        <v>73805</v>
      </c>
      <c r="D178" s="107" t="s">
        <v>400</v>
      </c>
      <c r="E178" s="77"/>
      <c r="F178" s="77"/>
      <c r="G178" s="77"/>
      <c r="H178" s="77"/>
      <c r="I178" s="77"/>
      <c r="J178" s="77"/>
      <c r="L178" s="114"/>
      <c r="M178" s="114"/>
    </row>
    <row r="179" spans="1:13" s="75" customFormat="1" ht="21" customHeight="1">
      <c r="A179" s="23">
        <v>106</v>
      </c>
      <c r="B179" s="11" t="s">
        <v>401</v>
      </c>
      <c r="C179" s="7">
        <v>73806</v>
      </c>
      <c r="D179" s="107" t="s">
        <v>402</v>
      </c>
      <c r="E179" s="77"/>
      <c r="F179" s="77"/>
      <c r="G179" s="77"/>
      <c r="H179" s="77"/>
      <c r="I179" s="77"/>
      <c r="J179" s="77"/>
      <c r="L179" s="114"/>
      <c r="M179" s="114"/>
    </row>
    <row r="180" spans="1:13" s="74" customFormat="1" ht="31.5">
      <c r="A180" s="110"/>
      <c r="B180" s="111" t="s">
        <v>395</v>
      </c>
      <c r="C180" s="111">
        <v>73800</v>
      </c>
      <c r="D180" s="112" t="s">
        <v>403</v>
      </c>
      <c r="E180" s="113">
        <f aca="true" t="shared" si="24" ref="E180:J180">SUM(E175:E179)</f>
        <v>0</v>
      </c>
      <c r="F180" s="113">
        <f t="shared" si="24"/>
        <v>0</v>
      </c>
      <c r="G180" s="113">
        <f t="shared" si="24"/>
        <v>0</v>
      </c>
      <c r="H180" s="113">
        <f t="shared" si="24"/>
        <v>0</v>
      </c>
      <c r="I180" s="113">
        <f t="shared" si="24"/>
        <v>0</v>
      </c>
      <c r="J180" s="113">
        <f t="shared" si="24"/>
        <v>0</v>
      </c>
      <c r="L180" s="148"/>
      <c r="M180" s="148"/>
    </row>
    <row r="181" spans="1:13" s="75" customFormat="1" ht="21" customHeight="1">
      <c r="A181" s="81" t="s">
        <v>521</v>
      </c>
      <c r="B181" s="105" t="s">
        <v>404</v>
      </c>
      <c r="C181" s="105">
        <v>73900</v>
      </c>
      <c r="D181" s="100" t="s">
        <v>405</v>
      </c>
      <c r="E181" s="101"/>
      <c r="F181" s="101"/>
      <c r="G181" s="85"/>
      <c r="H181" s="101"/>
      <c r="I181" s="85"/>
      <c r="J181" s="86"/>
      <c r="L181" s="114"/>
      <c r="M181" s="114"/>
    </row>
    <row r="182" spans="1:13" s="75" customFormat="1" ht="21" customHeight="1">
      <c r="A182" s="23">
        <v>107</v>
      </c>
      <c r="B182" s="11" t="s">
        <v>406</v>
      </c>
      <c r="C182" s="21">
        <v>73999</v>
      </c>
      <c r="D182" s="102" t="s">
        <v>407</v>
      </c>
      <c r="E182" s="77"/>
      <c r="F182" s="77"/>
      <c r="G182" s="77"/>
      <c r="H182" s="77"/>
      <c r="I182" s="77"/>
      <c r="J182" s="77"/>
      <c r="L182" s="114"/>
      <c r="M182" s="114"/>
    </row>
    <row r="183" spans="1:13" s="74" customFormat="1" ht="21" customHeight="1">
      <c r="A183" s="110"/>
      <c r="B183" s="111" t="s">
        <v>404</v>
      </c>
      <c r="C183" s="111">
        <v>73900</v>
      </c>
      <c r="D183" s="112" t="s">
        <v>408</v>
      </c>
      <c r="E183" s="113">
        <f aca="true" t="shared" si="25" ref="E183:J183">SUM(E181:E182)</f>
        <v>0</v>
      </c>
      <c r="F183" s="113">
        <f t="shared" si="25"/>
        <v>0</v>
      </c>
      <c r="G183" s="113">
        <f t="shared" si="25"/>
        <v>0</v>
      </c>
      <c r="H183" s="113">
        <f t="shared" si="25"/>
        <v>0</v>
      </c>
      <c r="I183" s="113">
        <f t="shared" si="25"/>
        <v>0</v>
      </c>
      <c r="J183" s="113">
        <f t="shared" si="25"/>
        <v>0</v>
      </c>
      <c r="L183" s="148"/>
      <c r="M183" s="148"/>
    </row>
    <row r="184" spans="1:13" s="74" customFormat="1" ht="47.25">
      <c r="A184" s="8"/>
      <c r="B184" s="12" t="s">
        <v>358</v>
      </c>
      <c r="C184" s="12">
        <v>73000</v>
      </c>
      <c r="D184" s="13" t="s">
        <v>215</v>
      </c>
      <c r="E184" s="39">
        <f aca="true" t="shared" si="26" ref="E184:J184">E155+E161+E166+E169+E174+E180+E183</f>
        <v>0</v>
      </c>
      <c r="F184" s="39">
        <f t="shared" si="26"/>
        <v>0</v>
      </c>
      <c r="G184" s="39">
        <f t="shared" si="26"/>
        <v>0</v>
      </c>
      <c r="H184" s="39">
        <f t="shared" si="26"/>
        <v>0</v>
      </c>
      <c r="I184" s="39">
        <f t="shared" si="26"/>
        <v>0</v>
      </c>
      <c r="J184" s="39">
        <f t="shared" si="26"/>
        <v>0</v>
      </c>
      <c r="L184" s="148"/>
      <c r="M184" s="148"/>
    </row>
    <row r="185" spans="1:13" s="74" customFormat="1" ht="19.5" customHeight="1">
      <c r="A185" s="206"/>
      <c r="B185" s="21"/>
      <c r="C185" s="21"/>
      <c r="D185" s="22"/>
      <c r="E185" s="41"/>
      <c r="F185" s="41"/>
      <c r="G185" s="41"/>
      <c r="H185" s="41"/>
      <c r="I185" s="41"/>
      <c r="J185" s="41"/>
      <c r="L185" s="148"/>
      <c r="M185" s="148"/>
    </row>
    <row r="186" spans="1:13" s="75" customFormat="1" ht="21" customHeight="1">
      <c r="A186" s="37" t="s">
        <v>478</v>
      </c>
      <c r="B186" s="42" t="s">
        <v>409</v>
      </c>
      <c r="C186" s="42">
        <v>74000</v>
      </c>
      <c r="D186" s="9" t="s">
        <v>410</v>
      </c>
      <c r="E186" s="10"/>
      <c r="F186" s="10"/>
      <c r="G186" s="38"/>
      <c r="H186" s="10"/>
      <c r="I186" s="38"/>
      <c r="J186" s="39"/>
      <c r="L186" s="114"/>
      <c r="M186" s="114"/>
    </row>
    <row r="187" spans="1:13" s="75" customFormat="1" ht="21" customHeight="1">
      <c r="A187" s="81" t="s">
        <v>522</v>
      </c>
      <c r="B187" s="105" t="s">
        <v>411</v>
      </c>
      <c r="C187" s="105">
        <v>74100</v>
      </c>
      <c r="D187" s="83" t="s">
        <v>412</v>
      </c>
      <c r="E187" s="84"/>
      <c r="F187" s="84"/>
      <c r="G187" s="85"/>
      <c r="H187" s="84"/>
      <c r="I187" s="85"/>
      <c r="J187" s="86"/>
      <c r="L187" s="114"/>
      <c r="M187" s="114"/>
    </row>
    <row r="188" spans="1:13" s="75" customFormat="1" ht="21" customHeight="1">
      <c r="A188" s="23">
        <v>108</v>
      </c>
      <c r="B188" s="11" t="s">
        <v>413</v>
      </c>
      <c r="C188" s="119">
        <v>74199</v>
      </c>
      <c r="D188" s="102" t="s">
        <v>414</v>
      </c>
      <c r="E188" s="77"/>
      <c r="F188" s="77"/>
      <c r="G188" s="77"/>
      <c r="H188" s="77"/>
      <c r="I188" s="77"/>
      <c r="J188" s="77"/>
      <c r="L188" s="114"/>
      <c r="M188" s="114"/>
    </row>
    <row r="189" spans="1:13" s="74" customFormat="1" ht="21" customHeight="1">
      <c r="A189" s="82"/>
      <c r="B189" s="89" t="s">
        <v>411</v>
      </c>
      <c r="C189" s="89"/>
      <c r="D189" s="83" t="s">
        <v>415</v>
      </c>
      <c r="E189" s="86">
        <f aca="true" t="shared" si="27" ref="E189:J189">SUM(E187:E188)</f>
        <v>0</v>
      </c>
      <c r="F189" s="86">
        <f t="shared" si="27"/>
        <v>0</v>
      </c>
      <c r="G189" s="86">
        <f t="shared" si="27"/>
        <v>0</v>
      </c>
      <c r="H189" s="86">
        <f t="shared" si="27"/>
        <v>0</v>
      </c>
      <c r="I189" s="86">
        <f t="shared" si="27"/>
        <v>0</v>
      </c>
      <c r="J189" s="86">
        <f t="shared" si="27"/>
        <v>0</v>
      </c>
      <c r="L189" s="148"/>
      <c r="M189" s="148"/>
    </row>
    <row r="190" spans="1:13" s="75" customFormat="1" ht="21" customHeight="1">
      <c r="A190" s="81" t="s">
        <v>523</v>
      </c>
      <c r="B190" s="105" t="s">
        <v>416</v>
      </c>
      <c r="C190" s="105">
        <v>74200</v>
      </c>
      <c r="D190" s="100" t="s">
        <v>417</v>
      </c>
      <c r="E190" s="101"/>
      <c r="F190" s="101"/>
      <c r="G190" s="85"/>
      <c r="H190" s="101"/>
      <c r="I190" s="85"/>
      <c r="J190" s="86"/>
      <c r="L190" s="114"/>
      <c r="M190" s="114"/>
    </row>
    <row r="191" spans="1:13" s="75" customFormat="1" ht="21" customHeight="1">
      <c r="A191" s="23">
        <v>109</v>
      </c>
      <c r="B191" s="11" t="s">
        <v>418</v>
      </c>
      <c r="C191" s="208">
        <v>74201</v>
      </c>
      <c r="D191" s="76" t="s">
        <v>419</v>
      </c>
      <c r="E191" s="77"/>
      <c r="F191" s="77"/>
      <c r="G191" s="77"/>
      <c r="H191" s="77"/>
      <c r="I191" s="77"/>
      <c r="J191" s="77"/>
      <c r="L191" s="114"/>
      <c r="M191" s="114"/>
    </row>
    <row r="192" spans="1:13" s="75" customFormat="1" ht="31.5">
      <c r="A192" s="23">
        <v>110</v>
      </c>
      <c r="B192" s="11" t="s">
        <v>420</v>
      </c>
      <c r="C192" s="208">
        <v>74202</v>
      </c>
      <c r="D192" s="76" t="s">
        <v>421</v>
      </c>
      <c r="E192" s="77"/>
      <c r="F192" s="77"/>
      <c r="G192" s="77"/>
      <c r="H192" s="77"/>
      <c r="I192" s="77"/>
      <c r="J192" s="77"/>
      <c r="L192" s="114"/>
      <c r="M192" s="114"/>
    </row>
    <row r="193" spans="1:13" s="75" customFormat="1" ht="31.5">
      <c r="A193" s="23">
        <v>111</v>
      </c>
      <c r="B193" s="11" t="s">
        <v>422</v>
      </c>
      <c r="C193" s="208">
        <v>74203</v>
      </c>
      <c r="D193" s="76" t="s">
        <v>423</v>
      </c>
      <c r="E193" s="77"/>
      <c r="F193" s="77"/>
      <c r="G193" s="77"/>
      <c r="H193" s="77"/>
      <c r="I193" s="77"/>
      <c r="J193" s="77"/>
      <c r="L193" s="114"/>
      <c r="M193" s="114"/>
    </row>
    <row r="194" spans="1:13" s="75" customFormat="1" ht="21" customHeight="1">
      <c r="A194" s="23">
        <v>112</v>
      </c>
      <c r="B194" s="11" t="s">
        <v>424</v>
      </c>
      <c r="C194" s="208">
        <v>74205</v>
      </c>
      <c r="D194" s="120" t="s">
        <v>425</v>
      </c>
      <c r="E194" s="77"/>
      <c r="F194" s="77"/>
      <c r="G194" s="77"/>
      <c r="H194" s="77"/>
      <c r="I194" s="77"/>
      <c r="J194" s="77"/>
      <c r="L194" s="114"/>
      <c r="M194" s="114"/>
    </row>
    <row r="195" spans="1:13" s="75" customFormat="1" ht="21" customHeight="1">
      <c r="A195" s="23">
        <v>113</v>
      </c>
      <c r="B195" s="11" t="s">
        <v>426</v>
      </c>
      <c r="C195" s="208">
        <v>74206</v>
      </c>
      <c r="D195" s="76" t="s">
        <v>427</v>
      </c>
      <c r="E195" s="77"/>
      <c r="F195" s="77"/>
      <c r="G195" s="77"/>
      <c r="H195" s="77"/>
      <c r="I195" s="77"/>
      <c r="J195" s="77"/>
      <c r="L195" s="114"/>
      <c r="M195" s="114"/>
    </row>
    <row r="196" spans="1:13" s="75" customFormat="1" ht="21" customHeight="1">
      <c r="A196" s="23">
        <v>114</v>
      </c>
      <c r="B196" s="11" t="s">
        <v>428</v>
      </c>
      <c r="C196" s="208">
        <v>74209</v>
      </c>
      <c r="D196" s="76" t="s">
        <v>541</v>
      </c>
      <c r="E196" s="77"/>
      <c r="F196" s="77"/>
      <c r="G196" s="77"/>
      <c r="H196" s="77"/>
      <c r="I196" s="77"/>
      <c r="J196" s="77"/>
      <c r="L196" s="114"/>
      <c r="M196" s="114"/>
    </row>
    <row r="197" spans="1:13" s="75" customFormat="1" ht="21" customHeight="1">
      <c r="A197" s="23">
        <v>115</v>
      </c>
      <c r="B197" s="11" t="s">
        <v>430</v>
      </c>
      <c r="C197" s="208">
        <v>74210</v>
      </c>
      <c r="D197" s="76" t="s">
        <v>429</v>
      </c>
      <c r="E197" s="77"/>
      <c r="F197" s="77"/>
      <c r="G197" s="77"/>
      <c r="H197" s="77"/>
      <c r="I197" s="77"/>
      <c r="J197" s="77"/>
      <c r="L197" s="114"/>
      <c r="M197" s="114"/>
    </row>
    <row r="198" spans="1:13" s="75" customFormat="1" ht="21" customHeight="1">
      <c r="A198" s="23">
        <v>116</v>
      </c>
      <c r="B198" s="11" t="s">
        <v>431</v>
      </c>
      <c r="C198" s="208">
        <v>74299</v>
      </c>
      <c r="D198" s="76" t="s">
        <v>432</v>
      </c>
      <c r="E198" s="77"/>
      <c r="F198" s="77"/>
      <c r="G198" s="77"/>
      <c r="H198" s="77"/>
      <c r="I198" s="77"/>
      <c r="J198" s="77"/>
      <c r="L198" s="114"/>
      <c r="M198" s="114"/>
    </row>
    <row r="199" spans="1:13" s="74" customFormat="1" ht="21" customHeight="1">
      <c r="A199" s="110"/>
      <c r="B199" s="111" t="s">
        <v>416</v>
      </c>
      <c r="C199" s="89">
        <v>74200</v>
      </c>
      <c r="D199" s="112" t="s">
        <v>433</v>
      </c>
      <c r="E199" s="113">
        <f aca="true" t="shared" si="28" ref="E199:J199">SUM(E191:E198)</f>
        <v>0</v>
      </c>
      <c r="F199" s="113">
        <f t="shared" si="28"/>
        <v>0</v>
      </c>
      <c r="G199" s="113">
        <f t="shared" si="28"/>
        <v>0</v>
      </c>
      <c r="H199" s="113">
        <f t="shared" si="28"/>
        <v>0</v>
      </c>
      <c r="I199" s="113">
        <f t="shared" si="28"/>
        <v>0</v>
      </c>
      <c r="J199" s="113">
        <f t="shared" si="28"/>
        <v>0</v>
      </c>
      <c r="L199" s="148"/>
      <c r="M199" s="148"/>
    </row>
    <row r="200" spans="1:13" s="75" customFormat="1" ht="21" customHeight="1">
      <c r="A200" s="81" t="s">
        <v>524</v>
      </c>
      <c r="B200" s="105" t="s">
        <v>434</v>
      </c>
      <c r="C200" s="105">
        <v>74300</v>
      </c>
      <c r="D200" s="100" t="s">
        <v>435</v>
      </c>
      <c r="E200" s="101"/>
      <c r="F200" s="101"/>
      <c r="G200" s="85"/>
      <c r="H200" s="101"/>
      <c r="I200" s="85"/>
      <c r="J200" s="86"/>
      <c r="L200" s="114"/>
      <c r="M200" s="114"/>
    </row>
    <row r="201" spans="1:13" s="75" customFormat="1" ht="63">
      <c r="A201" s="23">
        <v>117</v>
      </c>
      <c r="B201" s="11" t="s">
        <v>436</v>
      </c>
      <c r="C201" s="7">
        <v>74301</v>
      </c>
      <c r="D201" s="102" t="s">
        <v>437</v>
      </c>
      <c r="E201" s="77"/>
      <c r="F201" s="77"/>
      <c r="G201" s="77"/>
      <c r="H201" s="77"/>
      <c r="I201" s="77"/>
      <c r="J201" s="77"/>
      <c r="L201" s="114"/>
      <c r="M201" s="114"/>
    </row>
    <row r="202" spans="1:13" s="74" customFormat="1" ht="21" customHeight="1">
      <c r="A202" s="110"/>
      <c r="B202" s="111" t="s">
        <v>434</v>
      </c>
      <c r="C202" s="111">
        <v>74300</v>
      </c>
      <c r="D202" s="112" t="s">
        <v>438</v>
      </c>
      <c r="E202" s="113">
        <f aca="true" t="shared" si="29" ref="E202:J202">SUM(E200:E201)</f>
        <v>0</v>
      </c>
      <c r="F202" s="113">
        <f t="shared" si="29"/>
        <v>0</v>
      </c>
      <c r="G202" s="113">
        <f t="shared" si="29"/>
        <v>0</v>
      </c>
      <c r="H202" s="113">
        <f t="shared" si="29"/>
        <v>0</v>
      </c>
      <c r="I202" s="113">
        <f t="shared" si="29"/>
        <v>0</v>
      </c>
      <c r="J202" s="113">
        <f t="shared" si="29"/>
        <v>0</v>
      </c>
      <c r="L202" s="148"/>
      <c r="M202" s="148"/>
    </row>
    <row r="203" spans="1:13" s="75" customFormat="1" ht="21" customHeight="1">
      <c r="A203" s="81" t="s">
        <v>525</v>
      </c>
      <c r="B203" s="105" t="s">
        <v>439</v>
      </c>
      <c r="C203" s="105">
        <v>74900</v>
      </c>
      <c r="D203" s="100" t="s">
        <v>440</v>
      </c>
      <c r="E203" s="101"/>
      <c r="F203" s="101"/>
      <c r="G203" s="85"/>
      <c r="H203" s="101"/>
      <c r="I203" s="85"/>
      <c r="J203" s="86"/>
      <c r="L203" s="114"/>
      <c r="M203" s="114"/>
    </row>
    <row r="204" spans="1:13" s="75" customFormat="1" ht="21" customHeight="1">
      <c r="A204" s="23">
        <v>118</v>
      </c>
      <c r="B204" s="11" t="s">
        <v>441</v>
      </c>
      <c r="C204" s="7">
        <v>74904</v>
      </c>
      <c r="D204" s="107" t="s">
        <v>442</v>
      </c>
      <c r="E204" s="77"/>
      <c r="F204" s="77"/>
      <c r="G204" s="77"/>
      <c r="H204" s="77"/>
      <c r="I204" s="77"/>
      <c r="J204" s="77"/>
      <c r="L204" s="114"/>
      <c r="M204" s="114"/>
    </row>
    <row r="205" spans="1:13" s="75" customFormat="1" ht="21" customHeight="1">
      <c r="A205" s="202">
        <v>119</v>
      </c>
      <c r="B205" s="203" t="s">
        <v>443</v>
      </c>
      <c r="C205" s="144">
        <v>74999</v>
      </c>
      <c r="D205" s="204" t="s">
        <v>444</v>
      </c>
      <c r="E205" s="79"/>
      <c r="F205" s="79"/>
      <c r="G205" s="79"/>
      <c r="H205" s="79"/>
      <c r="I205" s="79"/>
      <c r="J205" s="79"/>
      <c r="L205" s="114"/>
      <c r="M205" s="114"/>
    </row>
    <row r="206" spans="1:13" s="75" customFormat="1" ht="21" customHeight="1">
      <c r="A206" s="110"/>
      <c r="B206" s="111" t="s">
        <v>439</v>
      </c>
      <c r="C206" s="111">
        <v>74900</v>
      </c>
      <c r="D206" s="112" t="s">
        <v>445</v>
      </c>
      <c r="E206" s="86">
        <f aca="true" t="shared" si="30" ref="E206:J206">SUM(E204:E205)</f>
        <v>0</v>
      </c>
      <c r="F206" s="86">
        <f t="shared" si="30"/>
        <v>0</v>
      </c>
      <c r="G206" s="86">
        <f t="shared" si="30"/>
        <v>0</v>
      </c>
      <c r="H206" s="86">
        <f t="shared" si="30"/>
        <v>0</v>
      </c>
      <c r="I206" s="86">
        <f t="shared" si="30"/>
        <v>0</v>
      </c>
      <c r="J206" s="86">
        <f t="shared" si="30"/>
        <v>0</v>
      </c>
      <c r="L206" s="114"/>
      <c r="M206" s="114"/>
    </row>
    <row r="207" spans="1:13" s="74" customFormat="1" ht="21" customHeight="1">
      <c r="A207" s="8"/>
      <c r="B207" s="12" t="s">
        <v>409</v>
      </c>
      <c r="C207" s="12">
        <v>74000</v>
      </c>
      <c r="D207" s="13" t="s">
        <v>446</v>
      </c>
      <c r="E207" s="39">
        <f aca="true" t="shared" si="31" ref="E207:J207">E206+E202+E199+E189</f>
        <v>0</v>
      </c>
      <c r="F207" s="39">
        <f t="shared" si="31"/>
        <v>0</v>
      </c>
      <c r="G207" s="39">
        <f t="shared" si="31"/>
        <v>0</v>
      </c>
      <c r="H207" s="39">
        <f t="shared" si="31"/>
        <v>0</v>
      </c>
      <c r="I207" s="39">
        <f t="shared" si="31"/>
        <v>0</v>
      </c>
      <c r="J207" s="39">
        <f t="shared" si="31"/>
        <v>0</v>
      </c>
      <c r="L207" s="148"/>
      <c r="M207" s="148"/>
    </row>
    <row r="208" spans="1:13" s="74" customFormat="1" ht="9" customHeight="1">
      <c r="A208" s="206"/>
      <c r="B208" s="21"/>
      <c r="C208" s="21"/>
      <c r="D208" s="22"/>
      <c r="E208" s="41"/>
      <c r="F208" s="41"/>
      <c r="G208" s="41"/>
      <c r="H208" s="41"/>
      <c r="I208" s="41"/>
      <c r="J208" s="41"/>
      <c r="L208" s="148"/>
      <c r="M208" s="148"/>
    </row>
    <row r="209" spans="1:13" s="75" customFormat="1" ht="47.25">
      <c r="A209" s="37" t="s">
        <v>479</v>
      </c>
      <c r="B209" s="42" t="s">
        <v>447</v>
      </c>
      <c r="C209" s="42">
        <v>75000</v>
      </c>
      <c r="D209" s="13" t="s">
        <v>448</v>
      </c>
      <c r="E209" s="14"/>
      <c r="F209" s="14"/>
      <c r="G209" s="38"/>
      <c r="H209" s="14"/>
      <c r="I209" s="38"/>
      <c r="J209" s="39"/>
      <c r="L209" s="114"/>
      <c r="M209" s="114"/>
    </row>
    <row r="210" spans="1:13" s="75" customFormat="1" ht="63">
      <c r="A210" s="81" t="s">
        <v>526</v>
      </c>
      <c r="B210" s="121" t="s">
        <v>449</v>
      </c>
      <c r="C210" s="121">
        <v>75400</v>
      </c>
      <c r="D210" s="100" t="s">
        <v>450</v>
      </c>
      <c r="E210" s="101"/>
      <c r="F210" s="101"/>
      <c r="G210" s="85"/>
      <c r="H210" s="101"/>
      <c r="I210" s="85"/>
      <c r="J210" s="86"/>
      <c r="L210" s="114"/>
      <c r="M210" s="114"/>
    </row>
    <row r="211" spans="1:13" s="75" customFormat="1" ht="47.25">
      <c r="A211" s="23">
        <v>120</v>
      </c>
      <c r="B211" s="11" t="s">
        <v>451</v>
      </c>
      <c r="C211" s="208">
        <v>75401</v>
      </c>
      <c r="D211" s="107" t="s">
        <v>452</v>
      </c>
      <c r="E211" s="77"/>
      <c r="F211" s="77"/>
      <c r="G211" s="77"/>
      <c r="H211" s="77"/>
      <c r="I211" s="77"/>
      <c r="J211" s="77"/>
      <c r="L211" s="114"/>
      <c r="M211" s="114"/>
    </row>
    <row r="212" spans="1:13" s="75" customFormat="1" ht="31.5">
      <c r="A212" s="23">
        <v>121</v>
      </c>
      <c r="B212" s="11" t="s">
        <v>453</v>
      </c>
      <c r="C212" s="208">
        <v>75404</v>
      </c>
      <c r="D212" s="76" t="s">
        <v>454</v>
      </c>
      <c r="E212" s="77"/>
      <c r="F212" s="77"/>
      <c r="G212" s="77"/>
      <c r="H212" s="77"/>
      <c r="I212" s="77"/>
      <c r="J212" s="77"/>
      <c r="L212" s="114"/>
      <c r="M212" s="114"/>
    </row>
    <row r="213" spans="1:13" s="75" customFormat="1" ht="47.25">
      <c r="A213" s="23">
        <v>122</v>
      </c>
      <c r="B213" s="11" t="s">
        <v>455</v>
      </c>
      <c r="C213" s="7">
        <v>75405</v>
      </c>
      <c r="D213" s="76" t="s">
        <v>456</v>
      </c>
      <c r="E213" s="77"/>
      <c r="F213" s="77"/>
      <c r="G213" s="77"/>
      <c r="H213" s="77"/>
      <c r="I213" s="77"/>
      <c r="J213" s="77"/>
      <c r="L213" s="114"/>
      <c r="M213" s="114"/>
    </row>
    <row r="214" spans="1:13" s="75" customFormat="1" ht="47.25">
      <c r="A214" s="23">
        <v>123</v>
      </c>
      <c r="B214" s="11" t="s">
        <v>457</v>
      </c>
      <c r="C214" s="7">
        <v>75413</v>
      </c>
      <c r="D214" s="109" t="s">
        <v>458</v>
      </c>
      <c r="E214" s="77"/>
      <c r="F214" s="77"/>
      <c r="G214" s="77"/>
      <c r="H214" s="77"/>
      <c r="I214" s="77"/>
      <c r="J214" s="77"/>
      <c r="L214" s="114"/>
      <c r="M214" s="114"/>
    </row>
    <row r="215" spans="1:13" s="75" customFormat="1" ht="63">
      <c r="A215" s="23">
        <v>124</v>
      </c>
      <c r="B215" s="11" t="s">
        <v>459</v>
      </c>
      <c r="C215" s="208">
        <v>75499</v>
      </c>
      <c r="D215" s="76" t="s">
        <v>460</v>
      </c>
      <c r="E215" s="77"/>
      <c r="F215" s="77"/>
      <c r="G215" s="77"/>
      <c r="H215" s="77"/>
      <c r="I215" s="77"/>
      <c r="J215" s="77"/>
      <c r="L215" s="114"/>
      <c r="M215" s="114"/>
    </row>
    <row r="216" spans="1:13" s="74" customFormat="1" ht="63">
      <c r="A216" s="110"/>
      <c r="B216" s="111" t="s">
        <v>449</v>
      </c>
      <c r="C216" s="111">
        <v>75400</v>
      </c>
      <c r="D216" s="112" t="s">
        <v>461</v>
      </c>
      <c r="E216" s="113">
        <f aca="true" t="shared" si="32" ref="E216:J216">SUM(E210:E215)</f>
        <v>0</v>
      </c>
      <c r="F216" s="113">
        <f t="shared" si="32"/>
        <v>0</v>
      </c>
      <c r="G216" s="113">
        <f t="shared" si="32"/>
        <v>0</v>
      </c>
      <c r="H216" s="113">
        <f t="shared" si="32"/>
        <v>0</v>
      </c>
      <c r="I216" s="113">
        <f t="shared" si="32"/>
        <v>0</v>
      </c>
      <c r="J216" s="113">
        <f t="shared" si="32"/>
        <v>0</v>
      </c>
      <c r="L216" s="148"/>
      <c r="M216" s="148"/>
    </row>
    <row r="217" spans="1:13" s="74" customFormat="1" ht="47.25">
      <c r="A217" s="8"/>
      <c r="B217" s="12" t="s">
        <v>447</v>
      </c>
      <c r="C217" s="12">
        <v>75000</v>
      </c>
      <c r="D217" s="13" t="s">
        <v>462</v>
      </c>
      <c r="E217" s="39">
        <f aca="true" t="shared" si="33" ref="E217:J217">E216</f>
        <v>0</v>
      </c>
      <c r="F217" s="39">
        <f t="shared" si="33"/>
        <v>0</v>
      </c>
      <c r="G217" s="39">
        <f t="shared" si="33"/>
        <v>0</v>
      </c>
      <c r="H217" s="39">
        <f t="shared" si="33"/>
        <v>0</v>
      </c>
      <c r="I217" s="39">
        <f t="shared" si="33"/>
        <v>0</v>
      </c>
      <c r="J217" s="39">
        <f t="shared" si="33"/>
        <v>0</v>
      </c>
      <c r="L217" s="148"/>
      <c r="M217" s="148"/>
    </row>
    <row r="218" spans="1:13" s="74" customFormat="1" ht="11.25" customHeight="1">
      <c r="A218" s="206"/>
      <c r="B218" s="21"/>
      <c r="C218" s="21"/>
      <c r="D218" s="22"/>
      <c r="E218" s="41"/>
      <c r="F218" s="41"/>
      <c r="G218" s="41"/>
      <c r="H218" s="41"/>
      <c r="I218" s="41"/>
      <c r="J218" s="41"/>
      <c r="L218" s="148"/>
      <c r="M218" s="148"/>
    </row>
    <row r="219" spans="1:13" s="75" customFormat="1" ht="20.25" customHeight="1">
      <c r="A219" s="37" t="s">
        <v>480</v>
      </c>
      <c r="B219" s="8" t="s">
        <v>216</v>
      </c>
      <c r="C219" s="8">
        <v>76000</v>
      </c>
      <c r="D219" s="46" t="s">
        <v>217</v>
      </c>
      <c r="E219" s="44"/>
      <c r="F219" s="44"/>
      <c r="G219" s="38"/>
      <c r="H219" s="44"/>
      <c r="I219" s="38"/>
      <c r="J219" s="39"/>
      <c r="L219" s="114"/>
      <c r="M219" s="114"/>
    </row>
    <row r="220" spans="1:13" s="75" customFormat="1" ht="20.25" customHeight="1">
      <c r="A220" s="81" t="s">
        <v>527</v>
      </c>
      <c r="B220" s="89" t="s">
        <v>218</v>
      </c>
      <c r="C220" s="89">
        <v>76100</v>
      </c>
      <c r="D220" s="122" t="s">
        <v>217</v>
      </c>
      <c r="E220" s="91"/>
      <c r="F220" s="91"/>
      <c r="G220" s="85"/>
      <c r="H220" s="91"/>
      <c r="I220" s="85"/>
      <c r="J220" s="86"/>
      <c r="L220" s="114"/>
      <c r="M220" s="114"/>
    </row>
    <row r="221" spans="1:13" s="75" customFormat="1" ht="31.5">
      <c r="A221" s="23">
        <v>125</v>
      </c>
      <c r="B221" s="7" t="s">
        <v>219</v>
      </c>
      <c r="C221" s="7">
        <v>76102</v>
      </c>
      <c r="D221" s="102" t="s">
        <v>220</v>
      </c>
      <c r="E221" s="77"/>
      <c r="F221" s="77"/>
      <c r="G221" s="77"/>
      <c r="H221" s="77"/>
      <c r="I221" s="77"/>
      <c r="J221" s="77"/>
      <c r="L221" s="114"/>
      <c r="M221" s="114"/>
    </row>
    <row r="222" spans="1:13" s="75" customFormat="1" ht="21" customHeight="1">
      <c r="A222" s="23">
        <v>126</v>
      </c>
      <c r="B222" s="7" t="s">
        <v>221</v>
      </c>
      <c r="C222" s="7">
        <v>76103</v>
      </c>
      <c r="D222" s="102" t="s">
        <v>222</v>
      </c>
      <c r="E222" s="77"/>
      <c r="F222" s="77"/>
      <c r="G222" s="77"/>
      <c r="H222" s="77"/>
      <c r="I222" s="77"/>
      <c r="J222" s="77"/>
      <c r="L222" s="114"/>
      <c r="M222" s="114"/>
    </row>
    <row r="223" spans="1:13" s="75" customFormat="1" ht="31.5">
      <c r="A223" s="23">
        <v>127</v>
      </c>
      <c r="B223" s="7" t="s">
        <v>223</v>
      </c>
      <c r="C223" s="7">
        <v>76107</v>
      </c>
      <c r="D223" s="80" t="s">
        <v>224</v>
      </c>
      <c r="E223" s="77"/>
      <c r="F223" s="77"/>
      <c r="G223" s="77"/>
      <c r="H223" s="77"/>
      <c r="I223" s="77"/>
      <c r="J223" s="77"/>
      <c r="L223" s="114"/>
      <c r="M223" s="114"/>
    </row>
    <row r="224" spans="1:13" s="75" customFormat="1" ht="31.5">
      <c r="A224" s="23">
        <v>128</v>
      </c>
      <c r="B224" s="7" t="s">
        <v>225</v>
      </c>
      <c r="C224" s="7">
        <v>76109</v>
      </c>
      <c r="D224" s="80" t="s">
        <v>226</v>
      </c>
      <c r="E224" s="77"/>
      <c r="F224" s="77"/>
      <c r="G224" s="77"/>
      <c r="H224" s="77"/>
      <c r="I224" s="77"/>
      <c r="J224" s="77"/>
      <c r="L224" s="114"/>
      <c r="M224" s="114"/>
    </row>
    <row r="225" spans="1:13" s="75" customFormat="1" ht="21" customHeight="1">
      <c r="A225" s="23">
        <v>129</v>
      </c>
      <c r="B225" s="7" t="s">
        <v>227</v>
      </c>
      <c r="C225" s="7">
        <v>76110</v>
      </c>
      <c r="D225" s="76" t="s">
        <v>228</v>
      </c>
      <c r="E225" s="77"/>
      <c r="F225" s="77"/>
      <c r="G225" s="77"/>
      <c r="H225" s="77"/>
      <c r="I225" s="77"/>
      <c r="J225" s="77"/>
      <c r="L225" s="114"/>
      <c r="M225" s="114"/>
    </row>
    <row r="226" spans="1:13" s="75" customFormat="1" ht="31.5">
      <c r="A226" s="23">
        <v>130</v>
      </c>
      <c r="B226" s="7" t="s">
        <v>229</v>
      </c>
      <c r="C226" s="7">
        <v>76113</v>
      </c>
      <c r="D226" s="76" t="s">
        <v>230</v>
      </c>
      <c r="E226" s="77"/>
      <c r="F226" s="77"/>
      <c r="G226" s="77"/>
      <c r="H226" s="77"/>
      <c r="I226" s="77"/>
      <c r="J226" s="77"/>
      <c r="L226" s="114"/>
      <c r="M226" s="114"/>
    </row>
    <row r="227" spans="1:13" s="75" customFormat="1" ht="47.25">
      <c r="A227" s="23">
        <v>131</v>
      </c>
      <c r="B227" s="7" t="s">
        <v>231</v>
      </c>
      <c r="C227" s="7">
        <v>76114</v>
      </c>
      <c r="D227" s="76" t="s">
        <v>232</v>
      </c>
      <c r="E227" s="77"/>
      <c r="F227" s="77"/>
      <c r="G227" s="77"/>
      <c r="H227" s="77"/>
      <c r="I227" s="77"/>
      <c r="J227" s="77"/>
      <c r="L227" s="114"/>
      <c r="M227" s="114"/>
    </row>
    <row r="228" spans="1:13" s="75" customFormat="1" ht="63">
      <c r="A228" s="23">
        <v>132</v>
      </c>
      <c r="B228" s="7" t="s">
        <v>233</v>
      </c>
      <c r="C228" s="7">
        <v>76122</v>
      </c>
      <c r="D228" s="102" t="s">
        <v>234</v>
      </c>
      <c r="E228" s="77"/>
      <c r="F228" s="77"/>
      <c r="G228" s="77"/>
      <c r="H228" s="77"/>
      <c r="I228" s="77"/>
      <c r="J228" s="77"/>
      <c r="L228" s="114"/>
      <c r="M228" s="114"/>
    </row>
    <row r="229" spans="1:13" s="78" customFormat="1" ht="15.75">
      <c r="A229" s="23">
        <v>133</v>
      </c>
      <c r="B229" s="7" t="s">
        <v>235</v>
      </c>
      <c r="C229" s="7">
        <v>76123</v>
      </c>
      <c r="D229" s="80" t="s">
        <v>236</v>
      </c>
      <c r="E229" s="77"/>
      <c r="F229" s="77"/>
      <c r="G229" s="77"/>
      <c r="H229" s="77"/>
      <c r="I229" s="77"/>
      <c r="J229" s="77"/>
      <c r="L229" s="231"/>
      <c r="M229" s="231"/>
    </row>
    <row r="230" spans="1:13" s="78" customFormat="1" ht="31.5">
      <c r="A230" s="23">
        <v>134</v>
      </c>
      <c r="B230" s="7" t="s">
        <v>237</v>
      </c>
      <c r="C230" s="6">
        <v>76199</v>
      </c>
      <c r="D230" s="123" t="s">
        <v>238</v>
      </c>
      <c r="E230" s="77"/>
      <c r="F230" s="77"/>
      <c r="G230" s="77"/>
      <c r="H230" s="77"/>
      <c r="I230" s="77"/>
      <c r="J230" s="77"/>
      <c r="L230" s="231"/>
      <c r="M230" s="231"/>
    </row>
    <row r="231" spans="1:13" s="74" customFormat="1" ht="21" customHeight="1">
      <c r="A231" s="82"/>
      <c r="B231" s="89" t="s">
        <v>218</v>
      </c>
      <c r="C231" s="89">
        <v>76100</v>
      </c>
      <c r="D231" s="83" t="s">
        <v>239</v>
      </c>
      <c r="E231" s="86">
        <f aca="true" t="shared" si="34" ref="E231:J231">SUM(E220:E230)</f>
        <v>0</v>
      </c>
      <c r="F231" s="86">
        <f t="shared" si="34"/>
        <v>0</v>
      </c>
      <c r="G231" s="86">
        <f t="shared" si="34"/>
        <v>0</v>
      </c>
      <c r="H231" s="86">
        <f t="shared" si="34"/>
        <v>0</v>
      </c>
      <c r="I231" s="86">
        <f t="shared" si="34"/>
        <v>0</v>
      </c>
      <c r="J231" s="86">
        <f t="shared" si="34"/>
        <v>0</v>
      </c>
      <c r="L231" s="148"/>
      <c r="M231" s="148"/>
    </row>
    <row r="232" spans="1:13" s="74" customFormat="1" ht="21" customHeight="1">
      <c r="A232" s="8"/>
      <c r="B232" s="12" t="s">
        <v>216</v>
      </c>
      <c r="C232" s="12">
        <v>76000</v>
      </c>
      <c r="D232" s="13" t="s">
        <v>239</v>
      </c>
      <c r="E232" s="39">
        <f aca="true" t="shared" si="35" ref="E232:J232">E231</f>
        <v>0</v>
      </c>
      <c r="F232" s="39">
        <f t="shared" si="35"/>
        <v>0</v>
      </c>
      <c r="G232" s="39">
        <f t="shared" si="35"/>
        <v>0</v>
      </c>
      <c r="H232" s="39">
        <f t="shared" si="35"/>
        <v>0</v>
      </c>
      <c r="I232" s="39">
        <f t="shared" si="35"/>
        <v>0</v>
      </c>
      <c r="J232" s="39">
        <f t="shared" si="35"/>
        <v>0</v>
      </c>
      <c r="L232" s="148"/>
      <c r="M232" s="148"/>
    </row>
    <row r="233" spans="1:13" s="74" customFormat="1" ht="12" customHeight="1">
      <c r="A233" s="206"/>
      <c r="B233" s="21"/>
      <c r="C233" s="21"/>
      <c r="D233" s="22"/>
      <c r="E233" s="41"/>
      <c r="F233" s="41"/>
      <c r="G233" s="41"/>
      <c r="H233" s="41"/>
      <c r="I233" s="41"/>
      <c r="J233" s="41"/>
      <c r="L233" s="148"/>
      <c r="M233" s="148"/>
    </row>
    <row r="234" spans="1:13" s="78" customFormat="1" ht="78.75">
      <c r="A234" s="37" t="s">
        <v>481</v>
      </c>
      <c r="B234" s="12" t="s">
        <v>240</v>
      </c>
      <c r="C234" s="12">
        <v>77000</v>
      </c>
      <c r="D234" s="9" t="s">
        <v>241</v>
      </c>
      <c r="E234" s="10"/>
      <c r="F234" s="10"/>
      <c r="G234" s="45"/>
      <c r="H234" s="10"/>
      <c r="I234" s="45"/>
      <c r="J234" s="39"/>
      <c r="L234" s="231"/>
      <c r="M234" s="231"/>
    </row>
    <row r="235" spans="1:13" s="75" customFormat="1" ht="20.25" customHeight="1">
      <c r="A235" s="81" t="s">
        <v>528</v>
      </c>
      <c r="B235" s="89" t="s">
        <v>242</v>
      </c>
      <c r="C235" s="89">
        <v>77900</v>
      </c>
      <c r="D235" s="100" t="s">
        <v>243</v>
      </c>
      <c r="E235" s="101"/>
      <c r="F235" s="101"/>
      <c r="G235" s="85"/>
      <c r="H235" s="101"/>
      <c r="I235" s="85"/>
      <c r="J235" s="86"/>
      <c r="L235" s="114"/>
      <c r="M235" s="114"/>
    </row>
    <row r="236" spans="1:13" s="75" customFormat="1" ht="47.25">
      <c r="A236" s="23">
        <v>135</v>
      </c>
      <c r="B236" s="7" t="s">
        <v>244</v>
      </c>
      <c r="C236" s="7">
        <v>77901</v>
      </c>
      <c r="D236" s="102" t="s">
        <v>245</v>
      </c>
      <c r="E236" s="77"/>
      <c r="F236" s="77"/>
      <c r="G236" s="77"/>
      <c r="H236" s="77"/>
      <c r="I236" s="77"/>
      <c r="J236" s="77"/>
      <c r="L236" s="114"/>
      <c r="M236" s="114"/>
    </row>
    <row r="237" spans="1:13" s="75" customFormat="1" ht="21" customHeight="1">
      <c r="A237" s="23">
        <v>136</v>
      </c>
      <c r="B237" s="7" t="s">
        <v>246</v>
      </c>
      <c r="C237" s="7">
        <v>77999</v>
      </c>
      <c r="D237" s="123" t="s">
        <v>247</v>
      </c>
      <c r="E237" s="77"/>
      <c r="F237" s="77"/>
      <c r="G237" s="77"/>
      <c r="H237" s="77"/>
      <c r="I237" s="77"/>
      <c r="J237" s="77"/>
      <c r="L237" s="114"/>
      <c r="M237" s="114"/>
    </row>
    <row r="238" spans="1:13" s="74" customFormat="1" ht="21" customHeight="1">
      <c r="A238" s="82"/>
      <c r="B238" s="89" t="s">
        <v>242</v>
      </c>
      <c r="C238" s="89">
        <v>77900</v>
      </c>
      <c r="D238" s="83" t="s">
        <v>248</v>
      </c>
      <c r="E238" s="86">
        <f aca="true" t="shared" si="36" ref="E238:J238">SUM(E235:E237)</f>
        <v>0</v>
      </c>
      <c r="F238" s="86">
        <f t="shared" si="36"/>
        <v>0</v>
      </c>
      <c r="G238" s="86">
        <f t="shared" si="36"/>
        <v>0</v>
      </c>
      <c r="H238" s="86">
        <f t="shared" si="36"/>
        <v>0</v>
      </c>
      <c r="I238" s="86">
        <f t="shared" si="36"/>
        <v>0</v>
      </c>
      <c r="J238" s="86">
        <f t="shared" si="36"/>
        <v>0</v>
      </c>
      <c r="L238" s="148"/>
      <c r="M238" s="148"/>
    </row>
    <row r="239" spans="1:13" s="74" customFormat="1" ht="78.75">
      <c r="A239" s="40"/>
      <c r="B239" s="47" t="s">
        <v>240</v>
      </c>
      <c r="C239" s="47">
        <v>77000</v>
      </c>
      <c r="D239" s="48" t="s">
        <v>249</v>
      </c>
      <c r="E239" s="49">
        <f aca="true" t="shared" si="37" ref="E239:J239">E238</f>
        <v>0</v>
      </c>
      <c r="F239" s="49">
        <f t="shared" si="37"/>
        <v>0</v>
      </c>
      <c r="G239" s="49">
        <f t="shared" si="37"/>
        <v>0</v>
      </c>
      <c r="H239" s="49">
        <f t="shared" si="37"/>
        <v>0</v>
      </c>
      <c r="I239" s="49">
        <f t="shared" si="37"/>
        <v>0</v>
      </c>
      <c r="J239" s="49">
        <f t="shared" si="37"/>
        <v>0</v>
      </c>
      <c r="L239" s="148"/>
      <c r="M239" s="148"/>
    </row>
    <row r="240" spans="1:13" s="74" customFormat="1" ht="15.75">
      <c r="A240" s="24"/>
      <c r="B240" s="25"/>
      <c r="C240" s="25"/>
      <c r="D240" s="26"/>
      <c r="E240" s="27"/>
      <c r="F240" s="27"/>
      <c r="G240" s="27"/>
      <c r="H240" s="27"/>
      <c r="I240" s="27"/>
      <c r="J240" s="27"/>
      <c r="L240" s="148"/>
      <c r="M240" s="148"/>
    </row>
    <row r="241" spans="1:13" s="74" customFormat="1" ht="26.25" customHeight="1">
      <c r="A241" s="50"/>
      <c r="B241" s="50" t="s">
        <v>14</v>
      </c>
      <c r="C241" s="50">
        <v>70000</v>
      </c>
      <c r="D241" s="51" t="s">
        <v>250</v>
      </c>
      <c r="E241" s="52">
        <f aca="true" t="shared" si="38" ref="E241:J241">E121+E144+E184+E207+E217+E232+E239</f>
        <v>0</v>
      </c>
      <c r="F241" s="52">
        <f t="shared" si="38"/>
        <v>0</v>
      </c>
      <c r="G241" s="52">
        <f t="shared" si="38"/>
        <v>0</v>
      </c>
      <c r="H241" s="52">
        <f t="shared" si="38"/>
        <v>0</v>
      </c>
      <c r="I241" s="52">
        <f t="shared" si="38"/>
        <v>0</v>
      </c>
      <c r="J241" s="52">
        <f t="shared" si="38"/>
        <v>0</v>
      </c>
      <c r="L241" s="148"/>
      <c r="M241" s="148"/>
    </row>
    <row r="242" spans="1:13" s="74" customFormat="1" ht="15.75">
      <c r="A242" s="206"/>
      <c r="B242" s="206"/>
      <c r="C242" s="206"/>
      <c r="D242" s="22"/>
      <c r="E242" s="41"/>
      <c r="F242" s="41"/>
      <c r="G242" s="41"/>
      <c r="H242" s="41"/>
      <c r="I242" s="41"/>
      <c r="J242" s="41"/>
      <c r="L242" s="148"/>
      <c r="M242" s="148"/>
    </row>
    <row r="243" spans="1:13" s="74" customFormat="1" ht="33.75" customHeight="1">
      <c r="A243" s="245" t="s">
        <v>557</v>
      </c>
      <c r="B243" s="245"/>
      <c r="C243" s="245"/>
      <c r="D243" s="245"/>
      <c r="E243" s="245"/>
      <c r="F243" s="245"/>
      <c r="G243" s="245"/>
      <c r="H243" s="245"/>
      <c r="I243" s="245"/>
      <c r="J243" s="245"/>
      <c r="L243" s="148"/>
      <c r="M243" s="148"/>
    </row>
    <row r="244" spans="1:13" s="75" customFormat="1" ht="31.5">
      <c r="A244" s="53" t="s">
        <v>472</v>
      </c>
      <c r="B244" s="54" t="s">
        <v>15</v>
      </c>
      <c r="C244" s="54">
        <v>80000</v>
      </c>
      <c r="D244" s="55" t="s">
        <v>16</v>
      </c>
      <c r="E244" s="56"/>
      <c r="F244" s="56"/>
      <c r="G244" s="57"/>
      <c r="H244" s="56"/>
      <c r="I244" s="57"/>
      <c r="J244" s="58"/>
      <c r="L244" s="114"/>
      <c r="M244" s="114"/>
    </row>
    <row r="245" spans="1:13" s="75" customFormat="1" ht="21" customHeight="1">
      <c r="A245" s="59" t="s">
        <v>482</v>
      </c>
      <c r="B245" s="15" t="s">
        <v>251</v>
      </c>
      <c r="C245" s="15">
        <v>81000</v>
      </c>
      <c r="D245" s="19" t="s">
        <v>252</v>
      </c>
      <c r="E245" s="20"/>
      <c r="F245" s="20"/>
      <c r="G245" s="60"/>
      <c r="H245" s="20"/>
      <c r="I245" s="60"/>
      <c r="J245" s="61"/>
      <c r="L245" s="114"/>
      <c r="M245" s="114"/>
    </row>
    <row r="246" spans="1:13" s="75" customFormat="1" ht="31.5">
      <c r="A246" s="124" t="s">
        <v>529</v>
      </c>
      <c r="B246" s="125" t="s">
        <v>253</v>
      </c>
      <c r="C246" s="125">
        <v>81100</v>
      </c>
      <c r="D246" s="126" t="s">
        <v>254</v>
      </c>
      <c r="E246" s="127"/>
      <c r="F246" s="127"/>
      <c r="G246" s="128"/>
      <c r="H246" s="127"/>
      <c r="I246" s="128"/>
      <c r="J246" s="129"/>
      <c r="L246" s="114"/>
      <c r="M246" s="114"/>
    </row>
    <row r="247" spans="1:13" s="75" customFormat="1" ht="31.5">
      <c r="A247" s="23">
        <v>137</v>
      </c>
      <c r="B247" s="11" t="s">
        <v>255</v>
      </c>
      <c r="C247" s="7">
        <v>81101</v>
      </c>
      <c r="D247" s="76" t="s">
        <v>256</v>
      </c>
      <c r="E247" s="77"/>
      <c r="F247" s="77"/>
      <c r="G247" s="77"/>
      <c r="H247" s="77"/>
      <c r="I247" s="77"/>
      <c r="J247" s="77"/>
      <c r="L247" s="114"/>
      <c r="M247" s="114"/>
    </row>
    <row r="248" spans="1:13" s="75" customFormat="1" ht="20.25" customHeight="1">
      <c r="A248" s="23">
        <v>138</v>
      </c>
      <c r="B248" s="11" t="s">
        <v>257</v>
      </c>
      <c r="C248" s="7">
        <v>81106</v>
      </c>
      <c r="D248" s="76" t="s">
        <v>258</v>
      </c>
      <c r="E248" s="77"/>
      <c r="F248" s="77"/>
      <c r="G248" s="77"/>
      <c r="H248" s="77"/>
      <c r="I248" s="77"/>
      <c r="J248" s="77"/>
      <c r="L248" s="114"/>
      <c r="M248" s="114"/>
    </row>
    <row r="249" spans="1:13" s="75" customFormat="1" ht="21" customHeight="1">
      <c r="A249" s="23">
        <v>139</v>
      </c>
      <c r="B249" s="11" t="s">
        <v>259</v>
      </c>
      <c r="C249" s="7">
        <v>81107</v>
      </c>
      <c r="D249" s="76" t="s">
        <v>260</v>
      </c>
      <c r="E249" s="77"/>
      <c r="F249" s="77"/>
      <c r="G249" s="77"/>
      <c r="H249" s="77"/>
      <c r="I249" s="77"/>
      <c r="J249" s="77"/>
      <c r="L249" s="114"/>
      <c r="M249" s="114"/>
    </row>
    <row r="250" spans="1:13" s="75" customFormat="1" ht="78.75">
      <c r="A250" s="23">
        <v>140</v>
      </c>
      <c r="B250" s="11" t="s">
        <v>261</v>
      </c>
      <c r="C250" s="7">
        <v>81112</v>
      </c>
      <c r="D250" s="76" t="s">
        <v>262</v>
      </c>
      <c r="E250" s="77"/>
      <c r="F250" s="77"/>
      <c r="G250" s="77"/>
      <c r="H250" s="77"/>
      <c r="I250" s="77"/>
      <c r="J250" s="77"/>
      <c r="L250" s="114"/>
      <c r="M250" s="114"/>
    </row>
    <row r="251" spans="1:13" s="78" customFormat="1" ht="31.5">
      <c r="A251" s="23">
        <v>141</v>
      </c>
      <c r="B251" s="11" t="s">
        <v>263</v>
      </c>
      <c r="C251" s="208">
        <v>81199</v>
      </c>
      <c r="D251" s="76" t="s">
        <v>264</v>
      </c>
      <c r="E251" s="77"/>
      <c r="F251" s="77"/>
      <c r="G251" s="77"/>
      <c r="H251" s="77"/>
      <c r="I251" s="77"/>
      <c r="J251" s="77"/>
      <c r="L251" s="231"/>
      <c r="M251" s="231"/>
    </row>
    <row r="252" spans="1:13" s="74" customFormat="1" ht="47.25">
      <c r="A252" s="130"/>
      <c r="B252" s="131" t="s">
        <v>253</v>
      </c>
      <c r="C252" s="131">
        <v>81100</v>
      </c>
      <c r="D252" s="132" t="s">
        <v>265</v>
      </c>
      <c r="E252" s="129">
        <f aca="true" t="shared" si="39" ref="E252:J252">SUM(E246:E251)</f>
        <v>0</v>
      </c>
      <c r="F252" s="129">
        <f t="shared" si="39"/>
        <v>0</v>
      </c>
      <c r="G252" s="129">
        <f t="shared" si="39"/>
        <v>0</v>
      </c>
      <c r="H252" s="129">
        <f t="shared" si="39"/>
        <v>0</v>
      </c>
      <c r="I252" s="129">
        <f t="shared" si="39"/>
        <v>0</v>
      </c>
      <c r="J252" s="129">
        <f t="shared" si="39"/>
        <v>0</v>
      </c>
      <c r="L252" s="148"/>
      <c r="M252" s="148"/>
    </row>
    <row r="253" spans="1:13" s="75" customFormat="1" ht="21" customHeight="1">
      <c r="A253" s="124" t="s">
        <v>530</v>
      </c>
      <c r="B253" s="125" t="s">
        <v>266</v>
      </c>
      <c r="C253" s="125">
        <v>81200</v>
      </c>
      <c r="D253" s="126" t="s">
        <v>267</v>
      </c>
      <c r="E253" s="127"/>
      <c r="F253" s="127"/>
      <c r="G253" s="128"/>
      <c r="H253" s="127"/>
      <c r="I253" s="128"/>
      <c r="J253" s="129"/>
      <c r="L253" s="114"/>
      <c r="M253" s="114"/>
    </row>
    <row r="254" spans="1:13" s="75" customFormat="1" ht="31.5">
      <c r="A254" s="23">
        <v>142</v>
      </c>
      <c r="B254" s="11" t="s">
        <v>268</v>
      </c>
      <c r="C254" s="7">
        <v>81202</v>
      </c>
      <c r="D254" s="76" t="s">
        <v>269</v>
      </c>
      <c r="E254" s="77"/>
      <c r="F254" s="77"/>
      <c r="G254" s="77"/>
      <c r="H254" s="77"/>
      <c r="I254" s="77"/>
      <c r="J254" s="77"/>
      <c r="L254" s="114"/>
      <c r="M254" s="114"/>
    </row>
    <row r="255" spans="1:13" s="75" customFormat="1" ht="21" customHeight="1">
      <c r="A255" s="23">
        <v>143</v>
      </c>
      <c r="B255" s="11" t="s">
        <v>270</v>
      </c>
      <c r="C255" s="7">
        <v>81203</v>
      </c>
      <c r="D255" s="76" t="s">
        <v>271</v>
      </c>
      <c r="E255" s="77"/>
      <c r="F255" s="77"/>
      <c r="G255" s="77"/>
      <c r="H255" s="77"/>
      <c r="I255" s="77"/>
      <c r="J255" s="77"/>
      <c r="L255" s="114"/>
      <c r="M255" s="114"/>
    </row>
    <row r="256" spans="1:13" s="75" customFormat="1" ht="31.5">
      <c r="A256" s="23">
        <v>144</v>
      </c>
      <c r="B256" s="11" t="s">
        <v>272</v>
      </c>
      <c r="C256" s="7">
        <v>81299</v>
      </c>
      <c r="D256" s="102" t="s">
        <v>273</v>
      </c>
      <c r="E256" s="77"/>
      <c r="F256" s="77"/>
      <c r="G256" s="77"/>
      <c r="H256" s="77"/>
      <c r="I256" s="77"/>
      <c r="J256" s="77"/>
      <c r="L256" s="114"/>
      <c r="M256" s="114"/>
    </row>
    <row r="257" spans="1:13" s="74" customFormat="1" ht="31.5">
      <c r="A257" s="130"/>
      <c r="B257" s="131" t="s">
        <v>266</v>
      </c>
      <c r="C257" s="131">
        <v>81200</v>
      </c>
      <c r="D257" s="132" t="s">
        <v>274</v>
      </c>
      <c r="E257" s="129">
        <f aca="true" t="shared" si="40" ref="E257:J257">SUM(E253:E256)</f>
        <v>0</v>
      </c>
      <c r="F257" s="129">
        <f t="shared" si="40"/>
        <v>0</v>
      </c>
      <c r="G257" s="129">
        <f t="shared" si="40"/>
        <v>0</v>
      </c>
      <c r="H257" s="129">
        <f t="shared" si="40"/>
        <v>0</v>
      </c>
      <c r="I257" s="129">
        <f t="shared" si="40"/>
        <v>0</v>
      </c>
      <c r="J257" s="129">
        <f t="shared" si="40"/>
        <v>0</v>
      </c>
      <c r="L257" s="148"/>
      <c r="M257" s="148"/>
    </row>
    <row r="258" spans="1:13" s="75" customFormat="1" ht="31.5">
      <c r="A258" s="124" t="s">
        <v>531</v>
      </c>
      <c r="B258" s="125" t="s">
        <v>275</v>
      </c>
      <c r="C258" s="125">
        <v>81300</v>
      </c>
      <c r="D258" s="126" t="s">
        <v>276</v>
      </c>
      <c r="E258" s="127"/>
      <c r="F258" s="127"/>
      <c r="G258" s="128"/>
      <c r="H258" s="127"/>
      <c r="I258" s="128"/>
      <c r="J258" s="129"/>
      <c r="L258" s="114"/>
      <c r="M258" s="114"/>
    </row>
    <row r="259" spans="1:13" s="75" customFormat="1" ht="20.25" customHeight="1">
      <c r="A259" s="23">
        <v>145</v>
      </c>
      <c r="B259" s="4" t="s">
        <v>277</v>
      </c>
      <c r="C259" s="7">
        <v>81302</v>
      </c>
      <c r="D259" s="76" t="s">
        <v>278</v>
      </c>
      <c r="E259" s="77"/>
      <c r="F259" s="77"/>
      <c r="G259" s="77"/>
      <c r="H259" s="77"/>
      <c r="I259" s="77"/>
      <c r="J259" s="77"/>
      <c r="L259" s="114"/>
      <c r="M259" s="114"/>
    </row>
    <row r="260" spans="1:13" s="75" customFormat="1" ht="20.25" customHeight="1">
      <c r="A260" s="23">
        <v>146</v>
      </c>
      <c r="B260" s="11" t="s">
        <v>279</v>
      </c>
      <c r="C260" s="208">
        <v>81305</v>
      </c>
      <c r="D260" s="76" t="s">
        <v>280</v>
      </c>
      <c r="E260" s="77"/>
      <c r="F260" s="77"/>
      <c r="G260" s="77"/>
      <c r="H260" s="77"/>
      <c r="I260" s="77"/>
      <c r="J260" s="77"/>
      <c r="L260" s="114"/>
      <c r="M260" s="114"/>
    </row>
    <row r="261" spans="1:13" s="75" customFormat="1" ht="20.25" customHeight="1">
      <c r="A261" s="23">
        <v>147</v>
      </c>
      <c r="B261" s="11" t="s">
        <v>281</v>
      </c>
      <c r="C261" s="208">
        <v>81399</v>
      </c>
      <c r="D261" s="102" t="s">
        <v>282</v>
      </c>
      <c r="E261" s="77"/>
      <c r="F261" s="77"/>
      <c r="G261" s="77"/>
      <c r="H261" s="77"/>
      <c r="I261" s="77"/>
      <c r="J261" s="77"/>
      <c r="L261" s="114"/>
      <c r="M261" s="114"/>
    </row>
    <row r="262" spans="1:13" s="74" customFormat="1" ht="31.5">
      <c r="A262" s="130"/>
      <c r="B262" s="131" t="s">
        <v>275</v>
      </c>
      <c r="C262" s="131">
        <v>81300</v>
      </c>
      <c r="D262" s="132" t="s">
        <v>274</v>
      </c>
      <c r="E262" s="129">
        <f aca="true" t="shared" si="41" ref="E262:J262">SUM(E258:E261)</f>
        <v>0</v>
      </c>
      <c r="F262" s="129">
        <f t="shared" si="41"/>
        <v>0</v>
      </c>
      <c r="G262" s="129">
        <f t="shared" si="41"/>
        <v>0</v>
      </c>
      <c r="H262" s="129">
        <f t="shared" si="41"/>
        <v>0</v>
      </c>
      <c r="I262" s="129">
        <f t="shared" si="41"/>
        <v>0</v>
      </c>
      <c r="J262" s="129">
        <f t="shared" si="41"/>
        <v>0</v>
      </c>
      <c r="L262" s="148"/>
      <c r="M262" s="148"/>
    </row>
    <row r="263" spans="1:13" s="74" customFormat="1" ht="31.5">
      <c r="A263" s="62"/>
      <c r="B263" s="18" t="s">
        <v>251</v>
      </c>
      <c r="C263" s="18">
        <v>81000</v>
      </c>
      <c r="D263" s="19" t="s">
        <v>283</v>
      </c>
      <c r="E263" s="61">
        <f aca="true" t="shared" si="42" ref="E263:J263">E252+E257+E262</f>
        <v>0</v>
      </c>
      <c r="F263" s="61">
        <f t="shared" si="42"/>
        <v>0</v>
      </c>
      <c r="G263" s="61">
        <f t="shared" si="42"/>
        <v>0</v>
      </c>
      <c r="H263" s="61">
        <f t="shared" si="42"/>
        <v>0</v>
      </c>
      <c r="I263" s="61">
        <f t="shared" si="42"/>
        <v>0</v>
      </c>
      <c r="J263" s="61">
        <f t="shared" si="42"/>
        <v>0</v>
      </c>
      <c r="L263" s="148"/>
      <c r="M263" s="148"/>
    </row>
    <row r="264" spans="1:13" s="74" customFormat="1" ht="6.75" customHeight="1">
      <c r="A264" s="206"/>
      <c r="B264" s="21"/>
      <c r="C264" s="21"/>
      <c r="D264" s="22"/>
      <c r="E264" s="41"/>
      <c r="F264" s="41"/>
      <c r="G264" s="41"/>
      <c r="H264" s="41"/>
      <c r="I264" s="41"/>
      <c r="J264" s="41"/>
      <c r="L264" s="148"/>
      <c r="M264" s="148"/>
    </row>
    <row r="265" spans="1:13" s="75" customFormat="1" ht="47.25">
      <c r="A265" s="59" t="s">
        <v>483</v>
      </c>
      <c r="B265" s="15" t="s">
        <v>463</v>
      </c>
      <c r="C265" s="15">
        <v>82000</v>
      </c>
      <c r="D265" s="16" t="s">
        <v>464</v>
      </c>
      <c r="E265" s="17"/>
      <c r="F265" s="17"/>
      <c r="G265" s="60"/>
      <c r="H265" s="17"/>
      <c r="I265" s="60"/>
      <c r="J265" s="61"/>
      <c r="L265" s="114"/>
      <c r="M265" s="114"/>
    </row>
    <row r="266" spans="1:13" s="78" customFormat="1" ht="21" customHeight="1">
      <c r="A266" s="124" t="s">
        <v>532</v>
      </c>
      <c r="B266" s="125" t="s">
        <v>465</v>
      </c>
      <c r="C266" s="125">
        <v>82100</v>
      </c>
      <c r="D266" s="126" t="s">
        <v>466</v>
      </c>
      <c r="E266" s="127"/>
      <c r="F266" s="127"/>
      <c r="G266" s="133"/>
      <c r="H266" s="127"/>
      <c r="I266" s="133"/>
      <c r="J266" s="129"/>
      <c r="L266" s="231"/>
      <c r="M266" s="231"/>
    </row>
    <row r="267" spans="1:13" s="75" customFormat="1" ht="47.25">
      <c r="A267" s="23">
        <v>148</v>
      </c>
      <c r="B267" s="4" t="s">
        <v>467</v>
      </c>
      <c r="C267" s="4">
        <v>82109</v>
      </c>
      <c r="D267" s="76" t="s">
        <v>468</v>
      </c>
      <c r="E267" s="77"/>
      <c r="F267" s="77"/>
      <c r="G267" s="77"/>
      <c r="H267" s="77"/>
      <c r="I267" s="77"/>
      <c r="J267" s="77"/>
      <c r="L267" s="114"/>
      <c r="M267" s="114"/>
    </row>
    <row r="268" spans="1:13" s="75" customFormat="1" ht="31.5">
      <c r="A268" s="115">
        <v>149</v>
      </c>
      <c r="B268" s="134" t="s">
        <v>533</v>
      </c>
      <c r="C268" s="208">
        <v>82199</v>
      </c>
      <c r="D268" s="135" t="s">
        <v>534</v>
      </c>
      <c r="E268" s="77"/>
      <c r="F268" s="77"/>
      <c r="G268" s="77"/>
      <c r="H268" s="77"/>
      <c r="I268" s="77"/>
      <c r="J268" s="77"/>
      <c r="L268" s="114"/>
      <c r="M268" s="114"/>
    </row>
    <row r="269" spans="1:13" s="74" customFormat="1" ht="31.5">
      <c r="A269" s="136"/>
      <c r="B269" s="137" t="s">
        <v>465</v>
      </c>
      <c r="C269" s="137">
        <v>82100</v>
      </c>
      <c r="D269" s="138" t="s">
        <v>469</v>
      </c>
      <c r="E269" s="139">
        <f aca="true" t="shared" si="43" ref="E269:J269">SUM(E266:E268)</f>
        <v>0</v>
      </c>
      <c r="F269" s="139">
        <f t="shared" si="43"/>
        <v>0</v>
      </c>
      <c r="G269" s="139">
        <f t="shared" si="43"/>
        <v>0</v>
      </c>
      <c r="H269" s="139">
        <f t="shared" si="43"/>
        <v>0</v>
      </c>
      <c r="I269" s="139">
        <f t="shared" si="43"/>
        <v>0</v>
      </c>
      <c r="J269" s="139">
        <f t="shared" si="43"/>
        <v>0</v>
      </c>
      <c r="L269" s="148"/>
      <c r="M269" s="148"/>
    </row>
    <row r="270" spans="1:13" s="75" customFormat="1" ht="20.25" customHeight="1">
      <c r="A270" s="124" t="s">
        <v>535</v>
      </c>
      <c r="B270" s="131" t="s">
        <v>285</v>
      </c>
      <c r="C270" s="131">
        <v>82200</v>
      </c>
      <c r="D270" s="132" t="s">
        <v>286</v>
      </c>
      <c r="E270" s="140"/>
      <c r="F270" s="140"/>
      <c r="G270" s="128"/>
      <c r="H270" s="140"/>
      <c r="I270" s="128"/>
      <c r="J270" s="129"/>
      <c r="L270" s="114"/>
      <c r="M270" s="114"/>
    </row>
    <row r="271" spans="1:13" s="75" customFormat="1" ht="31.5">
      <c r="A271" s="23">
        <v>150</v>
      </c>
      <c r="B271" s="4" t="s">
        <v>287</v>
      </c>
      <c r="C271" s="141">
        <v>82205</v>
      </c>
      <c r="D271" s="76" t="s">
        <v>288</v>
      </c>
      <c r="E271" s="77"/>
      <c r="F271" s="77"/>
      <c r="G271" s="77"/>
      <c r="H271" s="77"/>
      <c r="I271" s="77"/>
      <c r="J271" s="77"/>
      <c r="L271" s="114"/>
      <c r="M271" s="114"/>
    </row>
    <row r="272" spans="1:13" s="78" customFormat="1" ht="48.75" customHeight="1">
      <c r="A272" s="23">
        <v>151</v>
      </c>
      <c r="B272" s="7" t="s">
        <v>289</v>
      </c>
      <c r="C272" s="7">
        <v>82210</v>
      </c>
      <c r="D272" s="76" t="s">
        <v>290</v>
      </c>
      <c r="E272" s="77"/>
      <c r="F272" s="77"/>
      <c r="G272" s="77"/>
      <c r="H272" s="77"/>
      <c r="I272" s="77"/>
      <c r="J272" s="77"/>
      <c r="L272" s="231"/>
      <c r="M272" s="231"/>
    </row>
    <row r="273" spans="1:13" s="78" customFormat="1" ht="20.25" customHeight="1">
      <c r="A273" s="23">
        <v>152</v>
      </c>
      <c r="B273" s="7" t="s">
        <v>291</v>
      </c>
      <c r="C273" s="7">
        <v>82299</v>
      </c>
      <c r="D273" s="76" t="s">
        <v>292</v>
      </c>
      <c r="E273" s="77"/>
      <c r="F273" s="77"/>
      <c r="G273" s="77"/>
      <c r="H273" s="77"/>
      <c r="I273" s="77"/>
      <c r="J273" s="77"/>
      <c r="L273" s="231"/>
      <c r="M273" s="231"/>
    </row>
    <row r="274" spans="1:13" s="74" customFormat="1" ht="20.25" customHeight="1">
      <c r="A274" s="130"/>
      <c r="B274" s="131" t="s">
        <v>285</v>
      </c>
      <c r="C274" s="131">
        <v>82200</v>
      </c>
      <c r="D274" s="132" t="s">
        <v>293</v>
      </c>
      <c r="E274" s="129">
        <f aca="true" t="shared" si="44" ref="E274:J274">SUM(E270:E273)</f>
        <v>0</v>
      </c>
      <c r="F274" s="129">
        <f t="shared" si="44"/>
        <v>0</v>
      </c>
      <c r="G274" s="129">
        <f t="shared" si="44"/>
        <v>0</v>
      </c>
      <c r="H274" s="129">
        <f t="shared" si="44"/>
        <v>0</v>
      </c>
      <c r="I274" s="129">
        <f t="shared" si="44"/>
        <v>0</v>
      </c>
      <c r="J274" s="129">
        <f t="shared" si="44"/>
        <v>0</v>
      </c>
      <c r="L274" s="148"/>
      <c r="M274" s="148"/>
    </row>
    <row r="275" spans="1:13" s="78" customFormat="1" ht="20.25" customHeight="1">
      <c r="A275" s="124" t="s">
        <v>536</v>
      </c>
      <c r="B275" s="125" t="s">
        <v>294</v>
      </c>
      <c r="C275" s="125">
        <v>82300</v>
      </c>
      <c r="D275" s="126" t="s">
        <v>295</v>
      </c>
      <c r="E275" s="127"/>
      <c r="F275" s="127"/>
      <c r="G275" s="133"/>
      <c r="H275" s="127"/>
      <c r="I275" s="133"/>
      <c r="J275" s="129"/>
      <c r="L275" s="231"/>
      <c r="M275" s="231"/>
    </row>
    <row r="276" spans="1:13" s="75" customFormat="1" ht="31.5">
      <c r="A276" s="23">
        <v>153</v>
      </c>
      <c r="B276" s="11" t="s">
        <v>296</v>
      </c>
      <c r="C276" s="7">
        <v>82307</v>
      </c>
      <c r="D276" s="76" t="s">
        <v>297</v>
      </c>
      <c r="E276" s="77"/>
      <c r="F276" s="77"/>
      <c r="G276" s="77"/>
      <c r="H276" s="77"/>
      <c r="I276" s="77"/>
      <c r="J276" s="77"/>
      <c r="L276" s="114"/>
      <c r="M276" s="114"/>
    </row>
    <row r="277" spans="1:13" s="75" customFormat="1" ht="21" customHeight="1">
      <c r="A277" s="23">
        <v>154</v>
      </c>
      <c r="B277" s="11" t="s">
        <v>298</v>
      </c>
      <c r="C277" s="7">
        <v>82308</v>
      </c>
      <c r="D277" s="76" t="s">
        <v>299</v>
      </c>
      <c r="E277" s="77"/>
      <c r="F277" s="77"/>
      <c r="G277" s="77"/>
      <c r="H277" s="77"/>
      <c r="I277" s="77"/>
      <c r="J277" s="77"/>
      <c r="L277" s="114"/>
      <c r="M277" s="114"/>
    </row>
    <row r="278" spans="1:13" s="75" customFormat="1" ht="47.25">
      <c r="A278" s="23">
        <v>155</v>
      </c>
      <c r="B278" s="11" t="s">
        <v>300</v>
      </c>
      <c r="C278" s="7">
        <v>82309</v>
      </c>
      <c r="D278" s="76" t="s">
        <v>301</v>
      </c>
      <c r="E278" s="77"/>
      <c r="F278" s="77"/>
      <c r="G278" s="77"/>
      <c r="H278" s="77"/>
      <c r="I278" s="77"/>
      <c r="J278" s="77"/>
      <c r="L278" s="114"/>
      <c r="M278" s="114"/>
    </row>
    <row r="279" spans="1:13" s="75" customFormat="1" ht="78.75">
      <c r="A279" s="23">
        <v>156</v>
      </c>
      <c r="B279" s="11" t="s">
        <v>302</v>
      </c>
      <c r="C279" s="7">
        <v>82311</v>
      </c>
      <c r="D279" s="76" t="s">
        <v>303</v>
      </c>
      <c r="E279" s="77"/>
      <c r="F279" s="77"/>
      <c r="G279" s="77"/>
      <c r="H279" s="77"/>
      <c r="I279" s="77"/>
      <c r="J279" s="77"/>
      <c r="L279" s="114"/>
      <c r="M279" s="114"/>
    </row>
    <row r="280" spans="1:13" s="75" customFormat="1" ht="31.5">
      <c r="A280" s="23">
        <v>157</v>
      </c>
      <c r="B280" s="11" t="s">
        <v>304</v>
      </c>
      <c r="C280" s="7">
        <v>82312</v>
      </c>
      <c r="D280" s="76" t="s">
        <v>305</v>
      </c>
      <c r="E280" s="77"/>
      <c r="F280" s="77"/>
      <c r="G280" s="77"/>
      <c r="H280" s="77"/>
      <c r="I280" s="77"/>
      <c r="J280" s="77"/>
      <c r="L280" s="114"/>
      <c r="M280" s="114"/>
    </row>
    <row r="281" spans="1:13" s="75" customFormat="1" ht="51" customHeight="1">
      <c r="A281" s="23">
        <v>158</v>
      </c>
      <c r="B281" s="11" t="s">
        <v>306</v>
      </c>
      <c r="C281" s="7">
        <v>82321</v>
      </c>
      <c r="D281" s="76" t="s">
        <v>307</v>
      </c>
      <c r="E281" s="77"/>
      <c r="F281" s="77"/>
      <c r="G281" s="77"/>
      <c r="H281" s="77"/>
      <c r="I281" s="77"/>
      <c r="J281" s="77"/>
      <c r="L281" s="114"/>
      <c r="M281" s="114"/>
    </row>
    <row r="282" spans="1:13" s="75" customFormat="1" ht="31.5">
      <c r="A282" s="23">
        <v>159</v>
      </c>
      <c r="B282" s="108" t="s">
        <v>537</v>
      </c>
      <c r="C282" s="7">
        <v>82326</v>
      </c>
      <c r="D282" s="155" t="s">
        <v>538</v>
      </c>
      <c r="E282" s="77"/>
      <c r="F282" s="77"/>
      <c r="G282" s="77"/>
      <c r="H282" s="77"/>
      <c r="I282" s="77"/>
      <c r="J282" s="77"/>
      <c r="L282" s="114"/>
      <c r="M282" s="114"/>
    </row>
    <row r="283" spans="1:13" s="78" customFormat="1" ht="31.5">
      <c r="A283" s="23">
        <v>160</v>
      </c>
      <c r="B283" s="4" t="s">
        <v>308</v>
      </c>
      <c r="C283" s="7">
        <v>82399</v>
      </c>
      <c r="D283" s="76" t="s">
        <v>309</v>
      </c>
      <c r="E283" s="77"/>
      <c r="F283" s="77"/>
      <c r="G283" s="77"/>
      <c r="H283" s="77"/>
      <c r="I283" s="77"/>
      <c r="J283" s="77"/>
      <c r="L283" s="231"/>
      <c r="M283" s="231"/>
    </row>
    <row r="284" spans="1:13" s="74" customFormat="1" ht="31.5">
      <c r="A284" s="130"/>
      <c r="B284" s="131" t="s">
        <v>294</v>
      </c>
      <c r="C284" s="131">
        <v>82300</v>
      </c>
      <c r="D284" s="132" t="s">
        <v>310</v>
      </c>
      <c r="E284" s="129">
        <f aca="true" t="shared" si="45" ref="E284:J284">SUM(E275:E283)</f>
        <v>0</v>
      </c>
      <c r="F284" s="129">
        <f t="shared" si="45"/>
        <v>0</v>
      </c>
      <c r="G284" s="129">
        <f t="shared" si="45"/>
        <v>0</v>
      </c>
      <c r="H284" s="129">
        <f t="shared" si="45"/>
        <v>0</v>
      </c>
      <c r="I284" s="129">
        <f t="shared" si="45"/>
        <v>0</v>
      </c>
      <c r="J284" s="129">
        <f t="shared" si="45"/>
        <v>0</v>
      </c>
      <c r="L284" s="148"/>
      <c r="M284" s="148"/>
    </row>
    <row r="285" spans="1:13" s="78" customFormat="1" ht="20.25" customHeight="1">
      <c r="A285" s="124" t="s">
        <v>539</v>
      </c>
      <c r="B285" s="125" t="s">
        <v>311</v>
      </c>
      <c r="C285" s="125">
        <v>82500</v>
      </c>
      <c r="D285" s="126" t="s">
        <v>17</v>
      </c>
      <c r="E285" s="127"/>
      <c r="F285" s="127"/>
      <c r="G285" s="133"/>
      <c r="H285" s="127"/>
      <c r="I285" s="133"/>
      <c r="J285" s="129"/>
      <c r="L285" s="231"/>
      <c r="M285" s="231"/>
    </row>
    <row r="286" spans="1:13" s="75" customFormat="1" ht="21.75" customHeight="1">
      <c r="A286" s="23">
        <v>161</v>
      </c>
      <c r="B286" s="11" t="s">
        <v>312</v>
      </c>
      <c r="C286" s="108">
        <v>82599</v>
      </c>
      <c r="D286" s="76" t="s">
        <v>313</v>
      </c>
      <c r="E286" s="77"/>
      <c r="F286" s="77"/>
      <c r="G286" s="77"/>
      <c r="H286" s="77"/>
      <c r="I286" s="77"/>
      <c r="J286" s="77"/>
      <c r="L286" s="114"/>
      <c r="M286" s="114"/>
    </row>
    <row r="287" spans="1:13" s="74" customFormat="1" ht="31.5">
      <c r="A287" s="130"/>
      <c r="B287" s="131" t="s">
        <v>311</v>
      </c>
      <c r="C287" s="131">
        <v>82500</v>
      </c>
      <c r="D287" s="132" t="s">
        <v>310</v>
      </c>
      <c r="E287" s="129">
        <f aca="true" t="shared" si="46" ref="E287:J287">SUM(E285:E286)</f>
        <v>0</v>
      </c>
      <c r="F287" s="129">
        <f t="shared" si="46"/>
        <v>0</v>
      </c>
      <c r="G287" s="129">
        <f t="shared" si="46"/>
        <v>0</v>
      </c>
      <c r="H287" s="129">
        <f t="shared" si="46"/>
        <v>0</v>
      </c>
      <c r="I287" s="129">
        <f t="shared" si="46"/>
        <v>0</v>
      </c>
      <c r="J287" s="129">
        <f t="shared" si="46"/>
        <v>0</v>
      </c>
      <c r="L287" s="148"/>
      <c r="M287" s="148"/>
    </row>
    <row r="288" spans="1:13" s="74" customFormat="1" ht="31.5">
      <c r="A288" s="63"/>
      <c r="B288" s="64" t="s">
        <v>284</v>
      </c>
      <c r="C288" s="64">
        <v>82000</v>
      </c>
      <c r="D288" s="65" t="s">
        <v>314</v>
      </c>
      <c r="E288" s="66">
        <f aca="true" t="shared" si="47" ref="E288:J288">E269+E274+E284+E287</f>
        <v>0</v>
      </c>
      <c r="F288" s="66">
        <f t="shared" si="47"/>
        <v>0</v>
      </c>
      <c r="G288" s="66">
        <f t="shared" si="47"/>
        <v>0</v>
      </c>
      <c r="H288" s="66">
        <f t="shared" si="47"/>
        <v>0</v>
      </c>
      <c r="I288" s="66">
        <f t="shared" si="47"/>
        <v>0</v>
      </c>
      <c r="J288" s="66">
        <f t="shared" si="47"/>
        <v>0</v>
      </c>
      <c r="L288" s="148"/>
      <c r="M288" s="148"/>
    </row>
    <row r="289" spans="1:13" s="74" customFormat="1" ht="8.25" customHeight="1">
      <c r="A289" s="24"/>
      <c r="B289" s="25"/>
      <c r="C289" s="25"/>
      <c r="D289" s="26"/>
      <c r="E289" s="27"/>
      <c r="F289" s="27"/>
      <c r="G289" s="27"/>
      <c r="H289" s="27"/>
      <c r="I289" s="27"/>
      <c r="J289" s="27"/>
      <c r="L289" s="148"/>
      <c r="M289" s="148"/>
    </row>
    <row r="290" spans="1:13" s="75" customFormat="1" ht="33" customHeight="1">
      <c r="A290" s="67" t="s">
        <v>484</v>
      </c>
      <c r="B290" s="68" t="s">
        <v>315</v>
      </c>
      <c r="C290" s="68">
        <v>86000</v>
      </c>
      <c r="D290" s="69" t="s">
        <v>316</v>
      </c>
      <c r="E290" s="70"/>
      <c r="F290" s="70"/>
      <c r="G290" s="71"/>
      <c r="H290" s="70"/>
      <c r="I290" s="71"/>
      <c r="J290" s="61"/>
      <c r="L290" s="114"/>
      <c r="M290" s="114"/>
    </row>
    <row r="291" spans="1:13" s="75" customFormat="1" ht="31.5">
      <c r="A291" s="124" t="s">
        <v>540</v>
      </c>
      <c r="B291" s="131" t="s">
        <v>317</v>
      </c>
      <c r="C291" s="131">
        <v>86100</v>
      </c>
      <c r="D291" s="132" t="s">
        <v>318</v>
      </c>
      <c r="E291" s="140"/>
      <c r="F291" s="140"/>
      <c r="G291" s="128"/>
      <c r="H291" s="140"/>
      <c r="I291" s="128"/>
      <c r="J291" s="129"/>
      <c r="L291" s="114"/>
      <c r="M291" s="114"/>
    </row>
    <row r="292" spans="1:13" s="75" customFormat="1" ht="31.5">
      <c r="A292" s="23">
        <v>162</v>
      </c>
      <c r="B292" s="4" t="s">
        <v>319</v>
      </c>
      <c r="C292" s="7">
        <v>86101</v>
      </c>
      <c r="D292" s="76" t="s">
        <v>320</v>
      </c>
      <c r="E292" s="77"/>
      <c r="F292" s="77"/>
      <c r="G292" s="77"/>
      <c r="H292" s="77"/>
      <c r="I292" s="77"/>
      <c r="J292" s="77"/>
      <c r="L292" s="114"/>
      <c r="M292" s="114"/>
    </row>
    <row r="293" spans="1:13" s="78" customFormat="1" ht="47.25">
      <c r="A293" s="124"/>
      <c r="B293" s="131" t="s">
        <v>317</v>
      </c>
      <c r="C293" s="131">
        <v>86100</v>
      </c>
      <c r="D293" s="132" t="s">
        <v>321</v>
      </c>
      <c r="E293" s="142">
        <f aca="true" t="shared" si="48" ref="E293:J293">SUM(E292:E292)</f>
        <v>0</v>
      </c>
      <c r="F293" s="142">
        <f t="shared" si="48"/>
        <v>0</v>
      </c>
      <c r="G293" s="142">
        <f t="shared" si="48"/>
        <v>0</v>
      </c>
      <c r="H293" s="142">
        <f t="shared" si="48"/>
        <v>0</v>
      </c>
      <c r="I293" s="142">
        <f t="shared" si="48"/>
        <v>0</v>
      </c>
      <c r="J293" s="142">
        <f t="shared" si="48"/>
        <v>0</v>
      </c>
      <c r="L293" s="231"/>
      <c r="M293" s="231"/>
    </row>
    <row r="294" spans="1:13" s="74" customFormat="1" ht="33.75" customHeight="1">
      <c r="A294" s="62"/>
      <c r="B294" s="18" t="s">
        <v>315</v>
      </c>
      <c r="C294" s="18">
        <v>86000</v>
      </c>
      <c r="D294" s="19" t="s">
        <v>322</v>
      </c>
      <c r="E294" s="61">
        <f aca="true" t="shared" si="49" ref="E294:J294">E293</f>
        <v>0</v>
      </c>
      <c r="F294" s="61">
        <f t="shared" si="49"/>
        <v>0</v>
      </c>
      <c r="G294" s="61">
        <f t="shared" si="49"/>
        <v>0</v>
      </c>
      <c r="H294" s="61">
        <f t="shared" si="49"/>
        <v>0</v>
      </c>
      <c r="I294" s="61">
        <f t="shared" si="49"/>
        <v>0</v>
      </c>
      <c r="J294" s="61">
        <f t="shared" si="49"/>
        <v>0</v>
      </c>
      <c r="L294" s="148"/>
      <c r="M294" s="148"/>
    </row>
    <row r="295" spans="1:13" s="74" customFormat="1" ht="8.25" customHeight="1">
      <c r="A295" s="24"/>
      <c r="B295" s="25"/>
      <c r="C295" s="25"/>
      <c r="D295" s="26"/>
      <c r="E295" s="27"/>
      <c r="F295" s="27"/>
      <c r="G295" s="27"/>
      <c r="H295" s="27"/>
      <c r="I295" s="27"/>
      <c r="J295" s="27"/>
      <c r="L295" s="148"/>
      <c r="M295" s="148"/>
    </row>
    <row r="296" spans="1:13" s="74" customFormat="1" ht="34.5" customHeight="1">
      <c r="A296" s="145"/>
      <c r="B296" s="145" t="s">
        <v>15</v>
      </c>
      <c r="C296" s="145">
        <v>80000</v>
      </c>
      <c r="D296" s="146" t="s">
        <v>323</v>
      </c>
      <c r="E296" s="147">
        <f aca="true" t="shared" si="50" ref="E296:J296">E263+E288+E294</f>
        <v>0</v>
      </c>
      <c r="F296" s="147">
        <f t="shared" si="50"/>
        <v>0</v>
      </c>
      <c r="G296" s="147">
        <f t="shared" si="50"/>
        <v>0</v>
      </c>
      <c r="H296" s="147">
        <f t="shared" si="50"/>
        <v>0</v>
      </c>
      <c r="I296" s="147">
        <f t="shared" si="50"/>
        <v>0</v>
      </c>
      <c r="J296" s="147">
        <f t="shared" si="50"/>
        <v>0</v>
      </c>
      <c r="L296" s="148"/>
      <c r="M296" s="148"/>
    </row>
    <row r="297" spans="1:10" s="74" customFormat="1" ht="15.75">
      <c r="A297" s="209"/>
      <c r="B297" s="24"/>
      <c r="C297" s="24"/>
      <c r="D297" s="26"/>
      <c r="E297" s="27"/>
      <c r="F297" s="27"/>
      <c r="G297" s="27"/>
      <c r="H297" s="27"/>
      <c r="I297" s="27"/>
      <c r="J297" s="210"/>
    </row>
    <row r="298" spans="1:13" ht="30.75" customHeight="1">
      <c r="A298" s="254" t="s">
        <v>543</v>
      </c>
      <c r="B298" s="255"/>
      <c r="C298" s="255"/>
      <c r="D298" s="255"/>
      <c r="E298" s="255"/>
      <c r="F298" s="255"/>
      <c r="G298" s="255"/>
      <c r="H298" s="255"/>
      <c r="I298" s="255"/>
      <c r="J298" s="256"/>
      <c r="L298" s="201"/>
      <c r="M298" s="201"/>
    </row>
    <row r="299" spans="1:13" s="154" customFormat="1" ht="18.75" customHeight="1">
      <c r="A299" s="209"/>
      <c r="B299" s="24"/>
      <c r="C299" s="24"/>
      <c r="D299" s="24"/>
      <c r="E299" s="24"/>
      <c r="F299" s="24"/>
      <c r="G299" s="24"/>
      <c r="H299" s="24"/>
      <c r="I299" s="24"/>
      <c r="J299" s="24"/>
      <c r="L299" s="237"/>
      <c r="M299" s="237"/>
    </row>
    <row r="300" spans="1:10" s="75" customFormat="1" ht="24" customHeight="1">
      <c r="A300" s="157" t="s">
        <v>470</v>
      </c>
      <c r="B300" s="158" t="s">
        <v>13</v>
      </c>
      <c r="C300" s="158">
        <v>60000</v>
      </c>
      <c r="D300" s="159" t="s">
        <v>5</v>
      </c>
      <c r="E300" s="160"/>
      <c r="F300" s="160"/>
      <c r="G300" s="161"/>
      <c r="H300" s="160">
        <v>0</v>
      </c>
      <c r="I300" s="161"/>
      <c r="J300" s="159"/>
    </row>
    <row r="301" spans="1:10" s="75" customFormat="1" ht="24" customHeight="1" thickBot="1">
      <c r="A301" s="157" t="s">
        <v>473</v>
      </c>
      <c r="B301" s="158" t="s">
        <v>18</v>
      </c>
      <c r="C301" s="158">
        <v>61000</v>
      </c>
      <c r="D301" s="159" t="s">
        <v>19</v>
      </c>
      <c r="E301" s="160"/>
      <c r="F301" s="160"/>
      <c r="G301" s="161"/>
      <c r="H301" s="160"/>
      <c r="I301" s="161"/>
      <c r="J301" s="159"/>
    </row>
    <row r="302" spans="1:11" s="75" customFormat="1" ht="24" customHeight="1">
      <c r="A302" s="162" t="s">
        <v>485</v>
      </c>
      <c r="B302" s="179" t="s">
        <v>20</v>
      </c>
      <c r="C302" s="179">
        <v>61100</v>
      </c>
      <c r="D302" s="180" t="s">
        <v>21</v>
      </c>
      <c r="E302" s="188">
        <f aca="true" t="shared" si="51" ref="E302:J302">E17</f>
        <v>0</v>
      </c>
      <c r="F302" s="188">
        <f t="shared" si="51"/>
        <v>0</v>
      </c>
      <c r="G302" s="188">
        <f t="shared" si="51"/>
        <v>0</v>
      </c>
      <c r="H302" s="188">
        <f t="shared" si="51"/>
        <v>0</v>
      </c>
      <c r="I302" s="188">
        <f t="shared" si="51"/>
        <v>0</v>
      </c>
      <c r="J302" s="212">
        <f t="shared" si="51"/>
        <v>0</v>
      </c>
      <c r="K302" s="238" t="s">
        <v>553</v>
      </c>
    </row>
    <row r="303" spans="1:11" s="75" customFormat="1" ht="24" customHeight="1">
      <c r="A303" s="162" t="s">
        <v>486</v>
      </c>
      <c r="B303" s="179" t="s">
        <v>29</v>
      </c>
      <c r="C303" s="179">
        <v>61200</v>
      </c>
      <c r="D303" s="180" t="s">
        <v>30</v>
      </c>
      <c r="E303" s="188">
        <f aca="true" t="shared" si="52" ref="E303:J303">E22</f>
        <v>0</v>
      </c>
      <c r="F303" s="188">
        <f t="shared" si="52"/>
        <v>0</v>
      </c>
      <c r="G303" s="188">
        <f t="shared" si="52"/>
        <v>0</v>
      </c>
      <c r="H303" s="188">
        <f t="shared" si="52"/>
        <v>0</v>
      </c>
      <c r="I303" s="188">
        <f t="shared" si="52"/>
        <v>0</v>
      </c>
      <c r="J303" s="212">
        <f t="shared" si="52"/>
        <v>0</v>
      </c>
      <c r="K303" s="239"/>
    </row>
    <row r="304" spans="1:11" s="78" customFormat="1" ht="24" customHeight="1">
      <c r="A304" s="162" t="s">
        <v>487</v>
      </c>
      <c r="B304" s="179" t="s">
        <v>38</v>
      </c>
      <c r="C304" s="179">
        <v>61300</v>
      </c>
      <c r="D304" s="180" t="s">
        <v>39</v>
      </c>
      <c r="E304" s="188">
        <f aca="true" t="shared" si="53" ref="E304:J304">E26</f>
        <v>0</v>
      </c>
      <c r="F304" s="188">
        <f t="shared" si="53"/>
        <v>0</v>
      </c>
      <c r="G304" s="188">
        <f t="shared" si="53"/>
        <v>0</v>
      </c>
      <c r="H304" s="188">
        <f t="shared" si="53"/>
        <v>0</v>
      </c>
      <c r="I304" s="188">
        <f t="shared" si="53"/>
        <v>0</v>
      </c>
      <c r="J304" s="212">
        <f t="shared" si="53"/>
        <v>0</v>
      </c>
      <c r="K304" s="239"/>
    </row>
    <row r="305" spans="1:11" s="75" customFormat="1" ht="24" customHeight="1">
      <c r="A305" s="162" t="s">
        <v>488</v>
      </c>
      <c r="B305" s="179" t="s">
        <v>45</v>
      </c>
      <c r="C305" s="179">
        <v>61500</v>
      </c>
      <c r="D305" s="180" t="s">
        <v>46</v>
      </c>
      <c r="E305" s="188">
        <f aca="true" t="shared" si="54" ref="E305:J305">E29</f>
        <v>0</v>
      </c>
      <c r="F305" s="188">
        <f t="shared" si="54"/>
        <v>0</v>
      </c>
      <c r="G305" s="188">
        <f t="shared" si="54"/>
        <v>0</v>
      </c>
      <c r="H305" s="188">
        <f t="shared" si="54"/>
        <v>0</v>
      </c>
      <c r="I305" s="188">
        <f t="shared" si="54"/>
        <v>0</v>
      </c>
      <c r="J305" s="212">
        <f t="shared" si="54"/>
        <v>0</v>
      </c>
      <c r="K305" s="239"/>
    </row>
    <row r="306" spans="1:11" s="75" customFormat="1" ht="24" customHeight="1">
      <c r="A306" s="162" t="s">
        <v>489</v>
      </c>
      <c r="B306" s="179" t="s">
        <v>50</v>
      </c>
      <c r="C306" s="179">
        <v>61800</v>
      </c>
      <c r="D306" s="163" t="s">
        <v>51</v>
      </c>
      <c r="E306" s="164">
        <f aca="true" t="shared" si="55" ref="E306:J306">E36</f>
        <v>0</v>
      </c>
      <c r="F306" s="164">
        <f t="shared" si="55"/>
        <v>0</v>
      </c>
      <c r="G306" s="164">
        <f t="shared" si="55"/>
        <v>0</v>
      </c>
      <c r="H306" s="164">
        <f t="shared" si="55"/>
        <v>0</v>
      </c>
      <c r="I306" s="164">
        <f t="shared" si="55"/>
        <v>0</v>
      </c>
      <c r="J306" s="213">
        <f t="shared" si="55"/>
        <v>0</v>
      </c>
      <c r="K306" s="239"/>
    </row>
    <row r="307" spans="1:11" s="74" customFormat="1" ht="24" customHeight="1" thickBot="1">
      <c r="A307" s="174"/>
      <c r="B307" s="175" t="s">
        <v>18</v>
      </c>
      <c r="C307" s="175">
        <v>61000</v>
      </c>
      <c r="D307" s="176" t="s">
        <v>63</v>
      </c>
      <c r="E307" s="177">
        <f aca="true" t="shared" si="56" ref="E307:J307">SUM(E302:E306)</f>
        <v>0</v>
      </c>
      <c r="F307" s="177">
        <f t="shared" si="56"/>
        <v>0</v>
      </c>
      <c r="G307" s="177">
        <f t="shared" si="56"/>
        <v>0</v>
      </c>
      <c r="H307" s="177">
        <f t="shared" si="56"/>
        <v>0</v>
      </c>
      <c r="I307" s="177">
        <f t="shared" si="56"/>
        <v>0</v>
      </c>
      <c r="J307" s="214">
        <f t="shared" si="56"/>
        <v>0</v>
      </c>
      <c r="K307" s="240"/>
    </row>
    <row r="308" spans="1:10" s="74" customFormat="1" ht="24" customHeight="1">
      <c r="A308" s="24"/>
      <c r="B308" s="25"/>
      <c r="C308" s="25"/>
      <c r="D308" s="26"/>
      <c r="E308" s="27"/>
      <c r="F308" s="27"/>
      <c r="G308" s="27"/>
      <c r="H308" s="27"/>
      <c r="I308" s="27"/>
      <c r="J308" s="27"/>
    </row>
    <row r="309" spans="1:10" s="75" customFormat="1" ht="24" customHeight="1">
      <c r="A309" s="182" t="s">
        <v>474</v>
      </c>
      <c r="B309" s="183" t="s">
        <v>64</v>
      </c>
      <c r="C309" s="183">
        <v>62000</v>
      </c>
      <c r="D309" s="184" t="s">
        <v>65</v>
      </c>
      <c r="E309" s="185"/>
      <c r="F309" s="185"/>
      <c r="G309" s="186"/>
      <c r="H309" s="185"/>
      <c r="I309" s="186"/>
      <c r="J309" s="187"/>
    </row>
    <row r="310" spans="1:10" s="75" customFormat="1" ht="24" customHeight="1">
      <c r="A310" s="162" t="s">
        <v>490</v>
      </c>
      <c r="B310" s="179" t="s">
        <v>66</v>
      </c>
      <c r="C310" s="179">
        <v>62700</v>
      </c>
      <c r="D310" s="180" t="s">
        <v>67</v>
      </c>
      <c r="E310" s="190">
        <f aca="true" t="shared" si="57" ref="E310:J310">E42</f>
        <v>0</v>
      </c>
      <c r="F310" s="190">
        <f t="shared" si="57"/>
        <v>0</v>
      </c>
      <c r="G310" s="190">
        <f t="shared" si="57"/>
        <v>0</v>
      </c>
      <c r="H310" s="190">
        <f t="shared" si="57"/>
        <v>0</v>
      </c>
      <c r="I310" s="190">
        <f t="shared" si="57"/>
        <v>0</v>
      </c>
      <c r="J310" s="190">
        <f t="shared" si="57"/>
        <v>0</v>
      </c>
    </row>
    <row r="311" spans="1:10" s="75" customFormat="1" ht="24" customHeight="1">
      <c r="A311" s="162" t="s">
        <v>491</v>
      </c>
      <c r="B311" s="179" t="s">
        <v>71</v>
      </c>
      <c r="C311" s="179">
        <v>62800</v>
      </c>
      <c r="D311" s="180" t="s">
        <v>72</v>
      </c>
      <c r="E311" s="188">
        <f aca="true" t="shared" si="58" ref="E311:J311">E48</f>
        <v>0</v>
      </c>
      <c r="F311" s="188">
        <f t="shared" si="58"/>
        <v>0</v>
      </c>
      <c r="G311" s="188">
        <f t="shared" si="58"/>
        <v>0</v>
      </c>
      <c r="H311" s="188">
        <f t="shared" si="58"/>
        <v>0</v>
      </c>
      <c r="I311" s="188">
        <f t="shared" si="58"/>
        <v>0</v>
      </c>
      <c r="J311" s="188">
        <f t="shared" si="58"/>
        <v>0</v>
      </c>
    </row>
    <row r="312" spans="1:10" s="75" customFormat="1" ht="31.5">
      <c r="A312" s="162" t="s">
        <v>492</v>
      </c>
      <c r="B312" s="179" t="s">
        <v>82</v>
      </c>
      <c r="C312" s="179">
        <v>62900</v>
      </c>
      <c r="D312" s="180" t="s">
        <v>83</v>
      </c>
      <c r="E312" s="188">
        <f aca="true" t="shared" si="59" ref="E312:J312">E51</f>
        <v>0</v>
      </c>
      <c r="F312" s="188">
        <f t="shared" si="59"/>
        <v>0</v>
      </c>
      <c r="G312" s="188">
        <f t="shared" si="59"/>
        <v>0</v>
      </c>
      <c r="H312" s="188">
        <f t="shared" si="59"/>
        <v>0</v>
      </c>
      <c r="I312" s="188">
        <f t="shared" si="59"/>
        <v>0</v>
      </c>
      <c r="J312" s="188">
        <f t="shared" si="59"/>
        <v>0</v>
      </c>
    </row>
    <row r="313" spans="1:10" s="74" customFormat="1" ht="31.5">
      <c r="A313" s="174"/>
      <c r="B313" s="175" t="s">
        <v>64</v>
      </c>
      <c r="C313" s="175">
        <v>62000</v>
      </c>
      <c r="D313" s="176" t="s">
        <v>87</v>
      </c>
      <c r="E313" s="177">
        <f aca="true" t="shared" si="60" ref="E313:J313">SUM(E310:E312)</f>
        <v>0</v>
      </c>
      <c r="F313" s="177">
        <f t="shared" si="60"/>
        <v>0</v>
      </c>
      <c r="G313" s="177">
        <f t="shared" si="60"/>
        <v>0</v>
      </c>
      <c r="H313" s="177">
        <f t="shared" si="60"/>
        <v>0</v>
      </c>
      <c r="I313" s="177">
        <f t="shared" si="60"/>
        <v>0</v>
      </c>
      <c r="J313" s="177">
        <f t="shared" si="60"/>
        <v>0</v>
      </c>
    </row>
    <row r="314" spans="1:10" s="74" customFormat="1" ht="18" customHeight="1">
      <c r="A314" s="24"/>
      <c r="B314" s="25"/>
      <c r="C314" s="25"/>
      <c r="D314" s="26"/>
      <c r="E314" s="27"/>
      <c r="F314" s="27"/>
      <c r="G314" s="27"/>
      <c r="H314" s="27"/>
      <c r="I314" s="27"/>
      <c r="J314" s="27"/>
    </row>
    <row r="315" spans="1:10" s="74" customFormat="1" ht="24" customHeight="1">
      <c r="A315" s="193"/>
      <c r="B315" s="193" t="s">
        <v>13</v>
      </c>
      <c r="C315" s="193">
        <v>60000</v>
      </c>
      <c r="D315" s="194" t="s">
        <v>88</v>
      </c>
      <c r="E315" s="195">
        <f aca="true" t="shared" si="61" ref="E315:J315">E307+E313</f>
        <v>0</v>
      </c>
      <c r="F315" s="195">
        <f t="shared" si="61"/>
        <v>0</v>
      </c>
      <c r="G315" s="195">
        <f t="shared" si="61"/>
        <v>0</v>
      </c>
      <c r="H315" s="195">
        <f t="shared" si="61"/>
        <v>0</v>
      </c>
      <c r="I315" s="195">
        <f t="shared" si="61"/>
        <v>0</v>
      </c>
      <c r="J315" s="195">
        <f t="shared" si="61"/>
        <v>0</v>
      </c>
    </row>
    <row r="316" spans="1:10" s="74" customFormat="1" ht="24" customHeight="1">
      <c r="A316" s="205"/>
      <c r="B316" s="28"/>
      <c r="C316" s="28"/>
      <c r="D316" s="29"/>
      <c r="E316" s="30"/>
      <c r="F316" s="30"/>
      <c r="G316" s="30"/>
      <c r="H316" s="30"/>
      <c r="I316" s="30"/>
      <c r="J316" s="30"/>
    </row>
    <row r="317" spans="1:10" s="75" customFormat="1" ht="24" customHeight="1">
      <c r="A317" s="31" t="s">
        <v>471</v>
      </c>
      <c r="B317" s="32" t="s">
        <v>14</v>
      </c>
      <c r="C317" s="32">
        <v>70000</v>
      </c>
      <c r="D317" s="33" t="s">
        <v>6</v>
      </c>
      <c r="E317" s="34"/>
      <c r="F317" s="34"/>
      <c r="G317" s="35"/>
      <c r="H317" s="34"/>
      <c r="I317" s="35"/>
      <c r="J317" s="36"/>
    </row>
    <row r="318" spans="1:10" s="75" customFormat="1" ht="47.25">
      <c r="A318" s="37" t="s">
        <v>475</v>
      </c>
      <c r="B318" s="8" t="s">
        <v>89</v>
      </c>
      <c r="C318" s="8">
        <v>71000</v>
      </c>
      <c r="D318" s="9" t="s">
        <v>90</v>
      </c>
      <c r="E318" s="10"/>
      <c r="F318" s="10"/>
      <c r="G318" s="38"/>
      <c r="H318" s="10"/>
      <c r="I318" s="38"/>
      <c r="J318" s="39"/>
    </row>
    <row r="319" spans="1:10" s="75" customFormat="1" ht="24" customHeight="1">
      <c r="A319" s="81" t="s">
        <v>493</v>
      </c>
      <c r="B319" s="82" t="s">
        <v>91</v>
      </c>
      <c r="C319" s="82">
        <v>71100</v>
      </c>
      <c r="D319" s="83" t="s">
        <v>92</v>
      </c>
      <c r="E319" s="84">
        <f aca="true" t="shared" si="62" ref="E319:J319">E70</f>
        <v>0</v>
      </c>
      <c r="F319" s="84">
        <f t="shared" si="62"/>
        <v>0</v>
      </c>
      <c r="G319" s="84">
        <f t="shared" si="62"/>
        <v>0</v>
      </c>
      <c r="H319" s="84">
        <f t="shared" si="62"/>
        <v>0</v>
      </c>
      <c r="I319" s="84">
        <f t="shared" si="62"/>
        <v>0</v>
      </c>
      <c r="J319" s="84">
        <f t="shared" si="62"/>
        <v>0</v>
      </c>
    </row>
    <row r="320" spans="1:10" s="78" customFormat="1" ht="24" customHeight="1">
      <c r="A320" s="81" t="s">
        <v>494</v>
      </c>
      <c r="B320" s="89" t="s">
        <v>117</v>
      </c>
      <c r="C320" s="89">
        <v>71200</v>
      </c>
      <c r="D320" s="90" t="s">
        <v>118</v>
      </c>
      <c r="E320" s="91">
        <f aca="true" t="shared" si="63" ref="E320:J320">E109</f>
        <v>0</v>
      </c>
      <c r="F320" s="91">
        <f t="shared" si="63"/>
        <v>0</v>
      </c>
      <c r="G320" s="91">
        <f t="shared" si="63"/>
        <v>0</v>
      </c>
      <c r="H320" s="91">
        <f t="shared" si="63"/>
        <v>0</v>
      </c>
      <c r="I320" s="91">
        <f t="shared" si="63"/>
        <v>0</v>
      </c>
      <c r="J320" s="91">
        <f t="shared" si="63"/>
        <v>0</v>
      </c>
    </row>
    <row r="321" spans="1:10" s="78" customFormat="1" ht="31.5">
      <c r="A321" s="81" t="s">
        <v>501</v>
      </c>
      <c r="B321" s="99" t="s">
        <v>184</v>
      </c>
      <c r="C321" s="99">
        <v>71300</v>
      </c>
      <c r="D321" s="100" t="s">
        <v>185</v>
      </c>
      <c r="E321" s="101">
        <f aca="true" t="shared" si="64" ref="E321:J321">E113</f>
        <v>0</v>
      </c>
      <c r="F321" s="101">
        <f t="shared" si="64"/>
        <v>0</v>
      </c>
      <c r="G321" s="101">
        <f t="shared" si="64"/>
        <v>0</v>
      </c>
      <c r="H321" s="101">
        <f t="shared" si="64"/>
        <v>0</v>
      </c>
      <c r="I321" s="101">
        <f t="shared" si="64"/>
        <v>0</v>
      </c>
      <c r="J321" s="101">
        <f t="shared" si="64"/>
        <v>0</v>
      </c>
    </row>
    <row r="322" spans="1:10" s="78" customFormat="1" ht="24" customHeight="1">
      <c r="A322" s="81" t="s">
        <v>502</v>
      </c>
      <c r="B322" s="99" t="s">
        <v>190</v>
      </c>
      <c r="C322" s="99">
        <v>71400</v>
      </c>
      <c r="D322" s="100" t="s">
        <v>118</v>
      </c>
      <c r="E322" s="101">
        <f aca="true" t="shared" si="65" ref="E322:J322">E117</f>
        <v>0</v>
      </c>
      <c r="F322" s="101">
        <f t="shared" si="65"/>
        <v>0</v>
      </c>
      <c r="G322" s="101">
        <f t="shared" si="65"/>
        <v>0</v>
      </c>
      <c r="H322" s="101">
        <f t="shared" si="65"/>
        <v>0</v>
      </c>
      <c r="I322" s="101">
        <f t="shared" si="65"/>
        <v>0</v>
      </c>
      <c r="J322" s="101">
        <f t="shared" si="65"/>
        <v>0</v>
      </c>
    </row>
    <row r="323" spans="1:10" s="78" customFormat="1" ht="24" customHeight="1">
      <c r="A323" s="81" t="s">
        <v>503</v>
      </c>
      <c r="B323" s="99" t="s">
        <v>195</v>
      </c>
      <c r="C323" s="99">
        <v>71900</v>
      </c>
      <c r="D323" s="100" t="s">
        <v>196</v>
      </c>
      <c r="E323" s="101">
        <f aca="true" t="shared" si="66" ref="E323:J323">E120</f>
        <v>0</v>
      </c>
      <c r="F323" s="101">
        <f t="shared" si="66"/>
        <v>0</v>
      </c>
      <c r="G323" s="101">
        <f t="shared" si="66"/>
        <v>0</v>
      </c>
      <c r="H323" s="101">
        <f t="shared" si="66"/>
        <v>0</v>
      </c>
      <c r="I323" s="101">
        <f t="shared" si="66"/>
        <v>0</v>
      </c>
      <c r="J323" s="101">
        <f t="shared" si="66"/>
        <v>0</v>
      </c>
    </row>
    <row r="324" spans="1:10" s="74" customFormat="1" ht="36.75" customHeight="1">
      <c r="A324" s="40"/>
      <c r="B324" s="12" t="s">
        <v>89</v>
      </c>
      <c r="C324" s="12">
        <v>71000</v>
      </c>
      <c r="D324" s="13" t="s">
        <v>198</v>
      </c>
      <c r="E324" s="39">
        <f aca="true" t="shared" si="67" ref="E324:J324">SUM(E319:E323)</f>
        <v>0</v>
      </c>
      <c r="F324" s="39">
        <f t="shared" si="67"/>
        <v>0</v>
      </c>
      <c r="G324" s="39">
        <f t="shared" si="67"/>
        <v>0</v>
      </c>
      <c r="H324" s="39">
        <f t="shared" si="67"/>
        <v>0</v>
      </c>
      <c r="I324" s="39">
        <f t="shared" si="67"/>
        <v>0</v>
      </c>
      <c r="J324" s="39">
        <f t="shared" si="67"/>
        <v>0</v>
      </c>
    </row>
    <row r="325" spans="1:10" s="74" customFormat="1" ht="8.25" customHeight="1">
      <c r="A325" s="24"/>
      <c r="B325" s="21"/>
      <c r="C325" s="21"/>
      <c r="D325" s="22"/>
      <c r="E325" s="41"/>
      <c r="F325" s="41"/>
      <c r="G325" s="41"/>
      <c r="H325" s="41"/>
      <c r="I325" s="41"/>
      <c r="J325" s="41"/>
    </row>
    <row r="326" spans="1:10" s="75" customFormat="1" ht="47.25">
      <c r="A326" s="37" t="s">
        <v>476</v>
      </c>
      <c r="B326" s="42" t="s">
        <v>324</v>
      </c>
      <c r="C326" s="42">
        <v>72000</v>
      </c>
      <c r="D326" s="9" t="s">
        <v>325</v>
      </c>
      <c r="E326" s="10"/>
      <c r="F326" s="10"/>
      <c r="G326" s="38"/>
      <c r="H326" s="10"/>
      <c r="I326" s="38"/>
      <c r="J326" s="39"/>
    </row>
    <row r="327" spans="1:10" s="75" customFormat="1" ht="24" customHeight="1">
      <c r="A327" s="81" t="s">
        <v>504</v>
      </c>
      <c r="B327" s="105" t="s">
        <v>326</v>
      </c>
      <c r="C327" s="105">
        <v>72100</v>
      </c>
      <c r="D327" s="106" t="s">
        <v>327</v>
      </c>
      <c r="E327" s="84">
        <f aca="true" t="shared" si="68" ref="E327:J327">E131</f>
        <v>0</v>
      </c>
      <c r="F327" s="84">
        <f t="shared" si="68"/>
        <v>0</v>
      </c>
      <c r="G327" s="84">
        <f t="shared" si="68"/>
        <v>0</v>
      </c>
      <c r="H327" s="84">
        <f t="shared" si="68"/>
        <v>0</v>
      </c>
      <c r="I327" s="84">
        <f t="shared" si="68"/>
        <v>0</v>
      </c>
      <c r="J327" s="84">
        <f t="shared" si="68"/>
        <v>0</v>
      </c>
    </row>
    <row r="328" spans="1:10" s="75" customFormat="1" ht="24" customHeight="1">
      <c r="A328" s="81" t="s">
        <v>505</v>
      </c>
      <c r="B328" s="105" t="s">
        <v>506</v>
      </c>
      <c r="C328" s="105">
        <v>72200</v>
      </c>
      <c r="D328" s="100" t="s">
        <v>507</v>
      </c>
      <c r="E328" s="101">
        <f aca="true" t="shared" si="69" ref="E328:J328">E134</f>
        <v>0</v>
      </c>
      <c r="F328" s="101">
        <f t="shared" si="69"/>
        <v>0</v>
      </c>
      <c r="G328" s="101">
        <f t="shared" si="69"/>
        <v>0</v>
      </c>
      <c r="H328" s="101">
        <f t="shared" si="69"/>
        <v>0</v>
      </c>
      <c r="I328" s="101">
        <f t="shared" si="69"/>
        <v>0</v>
      </c>
      <c r="J328" s="101">
        <f t="shared" si="69"/>
        <v>0</v>
      </c>
    </row>
    <row r="329" spans="1:10" s="75" customFormat="1" ht="24" customHeight="1">
      <c r="A329" s="81" t="s">
        <v>505</v>
      </c>
      <c r="B329" s="105" t="s">
        <v>341</v>
      </c>
      <c r="C329" s="105">
        <v>72300</v>
      </c>
      <c r="D329" s="100" t="s">
        <v>342</v>
      </c>
      <c r="E329" s="101">
        <f aca="true" t="shared" si="70" ref="E329:J329">E137</f>
        <v>0</v>
      </c>
      <c r="F329" s="101">
        <f t="shared" si="70"/>
        <v>0</v>
      </c>
      <c r="G329" s="101">
        <f t="shared" si="70"/>
        <v>0</v>
      </c>
      <c r="H329" s="101">
        <f t="shared" si="70"/>
        <v>0</v>
      </c>
      <c r="I329" s="101">
        <f t="shared" si="70"/>
        <v>0</v>
      </c>
      <c r="J329" s="101">
        <f t="shared" si="70"/>
        <v>0</v>
      </c>
    </row>
    <row r="330" spans="1:10" s="75" customFormat="1" ht="24" customHeight="1">
      <c r="A330" s="81" t="s">
        <v>511</v>
      </c>
      <c r="B330" s="105" t="s">
        <v>346</v>
      </c>
      <c r="C330" s="105">
        <v>72400</v>
      </c>
      <c r="D330" s="100" t="s">
        <v>347</v>
      </c>
      <c r="E330" s="101">
        <f aca="true" t="shared" si="71" ref="E330:J330">E143</f>
        <v>0</v>
      </c>
      <c r="F330" s="101">
        <f t="shared" si="71"/>
        <v>0</v>
      </c>
      <c r="G330" s="101">
        <f t="shared" si="71"/>
        <v>0</v>
      </c>
      <c r="H330" s="101">
        <f t="shared" si="71"/>
        <v>0</v>
      </c>
      <c r="I330" s="101">
        <f t="shared" si="71"/>
        <v>0</v>
      </c>
      <c r="J330" s="101">
        <f t="shared" si="71"/>
        <v>0</v>
      </c>
    </row>
    <row r="331" spans="1:10" s="74" customFormat="1" ht="34.5" customHeight="1">
      <c r="A331" s="8"/>
      <c r="B331" s="12" t="s">
        <v>324</v>
      </c>
      <c r="C331" s="12">
        <v>72000</v>
      </c>
      <c r="D331" s="13" t="s">
        <v>357</v>
      </c>
      <c r="E331" s="39">
        <f aca="true" t="shared" si="72" ref="E331:J331">SUM(E327:E330)</f>
        <v>0</v>
      </c>
      <c r="F331" s="39">
        <f t="shared" si="72"/>
        <v>0</v>
      </c>
      <c r="G331" s="39">
        <f t="shared" si="72"/>
        <v>0</v>
      </c>
      <c r="H331" s="39">
        <f t="shared" si="72"/>
        <v>0</v>
      </c>
      <c r="I331" s="39">
        <f t="shared" si="72"/>
        <v>0</v>
      </c>
      <c r="J331" s="39">
        <f t="shared" si="72"/>
        <v>0</v>
      </c>
    </row>
    <row r="332" spans="1:10" s="74" customFormat="1" ht="9" customHeight="1">
      <c r="A332" s="206"/>
      <c r="B332" s="21"/>
      <c r="C332" s="21"/>
      <c r="D332" s="22"/>
      <c r="E332" s="41"/>
      <c r="F332" s="41"/>
      <c r="G332" s="41"/>
      <c r="H332" s="41"/>
      <c r="I332" s="41"/>
      <c r="J332" s="41"/>
    </row>
    <row r="333" spans="1:10" s="78" customFormat="1" ht="47.25">
      <c r="A333" s="37" t="s">
        <v>477</v>
      </c>
      <c r="B333" s="12" t="s">
        <v>199</v>
      </c>
      <c r="C333" s="12">
        <v>73000</v>
      </c>
      <c r="D333" s="43" t="s">
        <v>200</v>
      </c>
      <c r="E333" s="44"/>
      <c r="F333" s="44"/>
      <c r="G333" s="45"/>
      <c r="H333" s="44"/>
      <c r="I333" s="45"/>
      <c r="J333" s="39"/>
    </row>
    <row r="334" spans="1:10" s="75" customFormat="1" ht="24" customHeight="1">
      <c r="A334" s="81" t="s">
        <v>512</v>
      </c>
      <c r="B334" s="105" t="s">
        <v>359</v>
      </c>
      <c r="C334" s="105">
        <v>73100</v>
      </c>
      <c r="D334" s="106" t="s">
        <v>360</v>
      </c>
      <c r="E334" s="84">
        <f aca="true" t="shared" si="73" ref="E334:J334">E155</f>
        <v>0</v>
      </c>
      <c r="F334" s="84">
        <f t="shared" si="73"/>
        <v>0</v>
      </c>
      <c r="G334" s="84">
        <f t="shared" si="73"/>
        <v>0</v>
      </c>
      <c r="H334" s="84">
        <f t="shared" si="73"/>
        <v>0</v>
      </c>
      <c r="I334" s="84">
        <f t="shared" si="73"/>
        <v>0</v>
      </c>
      <c r="J334" s="84">
        <f t="shared" si="73"/>
        <v>0</v>
      </c>
    </row>
    <row r="335" spans="1:10" s="75" customFormat="1" ht="24" customHeight="1">
      <c r="A335" s="81" t="s">
        <v>513</v>
      </c>
      <c r="B335" s="105" t="s">
        <v>376</v>
      </c>
      <c r="C335" s="105">
        <v>73200</v>
      </c>
      <c r="D335" s="100" t="s">
        <v>377</v>
      </c>
      <c r="E335" s="101">
        <f aca="true" t="shared" si="74" ref="E335:J335">E161</f>
        <v>0</v>
      </c>
      <c r="F335" s="101">
        <f t="shared" si="74"/>
        <v>0</v>
      </c>
      <c r="G335" s="101">
        <f t="shared" si="74"/>
        <v>0</v>
      </c>
      <c r="H335" s="101">
        <f t="shared" si="74"/>
        <v>0</v>
      </c>
      <c r="I335" s="101">
        <f t="shared" si="74"/>
        <v>0</v>
      </c>
      <c r="J335" s="101">
        <f t="shared" si="74"/>
        <v>0</v>
      </c>
    </row>
    <row r="336" spans="1:10" s="75" customFormat="1" ht="34.5" customHeight="1">
      <c r="A336" s="81" t="s">
        <v>514</v>
      </c>
      <c r="B336" s="105" t="s">
        <v>386</v>
      </c>
      <c r="C336" s="105">
        <v>73300</v>
      </c>
      <c r="D336" s="100" t="s">
        <v>387</v>
      </c>
      <c r="E336" s="101">
        <f aca="true" t="shared" si="75" ref="E336:J336">E166</f>
        <v>0</v>
      </c>
      <c r="F336" s="101">
        <f t="shared" si="75"/>
        <v>0</v>
      </c>
      <c r="G336" s="101">
        <f t="shared" si="75"/>
        <v>0</v>
      </c>
      <c r="H336" s="101">
        <f t="shared" si="75"/>
        <v>0</v>
      </c>
      <c r="I336" s="101">
        <f t="shared" si="75"/>
        <v>0</v>
      </c>
      <c r="J336" s="101">
        <f t="shared" si="75"/>
        <v>0</v>
      </c>
    </row>
    <row r="337" spans="1:10" s="78" customFormat="1" ht="24" customHeight="1">
      <c r="A337" s="81" t="s">
        <v>515</v>
      </c>
      <c r="B337" s="89" t="s">
        <v>201</v>
      </c>
      <c r="C337" s="89">
        <v>73600</v>
      </c>
      <c r="D337" s="90" t="s">
        <v>202</v>
      </c>
      <c r="E337" s="91">
        <f aca="true" t="shared" si="76" ref="E337:J337">E169</f>
        <v>0</v>
      </c>
      <c r="F337" s="91">
        <f t="shared" si="76"/>
        <v>0</v>
      </c>
      <c r="G337" s="91">
        <f t="shared" si="76"/>
        <v>0</v>
      </c>
      <c r="H337" s="91">
        <f t="shared" si="76"/>
        <v>0</v>
      </c>
      <c r="I337" s="91">
        <f t="shared" si="76"/>
        <v>0</v>
      </c>
      <c r="J337" s="91">
        <f t="shared" si="76"/>
        <v>0</v>
      </c>
    </row>
    <row r="338" spans="1:10" s="78" customFormat="1" ht="24" customHeight="1">
      <c r="A338" s="81" t="s">
        <v>517</v>
      </c>
      <c r="B338" s="89" t="s">
        <v>206</v>
      </c>
      <c r="C338" s="89">
        <v>73700</v>
      </c>
      <c r="D338" s="90" t="s">
        <v>207</v>
      </c>
      <c r="E338" s="91">
        <f aca="true" t="shared" si="77" ref="E338:J338">E174</f>
        <v>0</v>
      </c>
      <c r="F338" s="91">
        <f t="shared" si="77"/>
        <v>0</v>
      </c>
      <c r="G338" s="91">
        <f t="shared" si="77"/>
        <v>0</v>
      </c>
      <c r="H338" s="91">
        <f t="shared" si="77"/>
        <v>0</v>
      </c>
      <c r="I338" s="91">
        <f t="shared" si="77"/>
        <v>0</v>
      </c>
      <c r="J338" s="91">
        <f t="shared" si="77"/>
        <v>0</v>
      </c>
    </row>
    <row r="339" spans="1:10" s="75" customFormat="1" ht="31.5">
      <c r="A339" s="81" t="s">
        <v>518</v>
      </c>
      <c r="B339" s="105" t="s">
        <v>395</v>
      </c>
      <c r="C339" s="105">
        <v>73700</v>
      </c>
      <c r="D339" s="106" t="s">
        <v>396</v>
      </c>
      <c r="E339" s="84">
        <f aca="true" t="shared" si="78" ref="E339:J339">E180</f>
        <v>0</v>
      </c>
      <c r="F339" s="84">
        <f t="shared" si="78"/>
        <v>0</v>
      </c>
      <c r="G339" s="84">
        <f t="shared" si="78"/>
        <v>0</v>
      </c>
      <c r="H339" s="84">
        <f t="shared" si="78"/>
        <v>0</v>
      </c>
      <c r="I339" s="84">
        <f t="shared" si="78"/>
        <v>0</v>
      </c>
      <c r="J339" s="84">
        <f t="shared" si="78"/>
        <v>0</v>
      </c>
    </row>
    <row r="340" spans="1:10" s="75" customFormat="1" ht="24" customHeight="1">
      <c r="A340" s="81" t="s">
        <v>521</v>
      </c>
      <c r="B340" s="105" t="s">
        <v>404</v>
      </c>
      <c r="C340" s="105">
        <v>73900</v>
      </c>
      <c r="D340" s="100" t="s">
        <v>405</v>
      </c>
      <c r="E340" s="101">
        <f aca="true" t="shared" si="79" ref="E340:J340">E183</f>
        <v>0</v>
      </c>
      <c r="F340" s="101">
        <f t="shared" si="79"/>
        <v>0</v>
      </c>
      <c r="G340" s="101">
        <f t="shared" si="79"/>
        <v>0</v>
      </c>
      <c r="H340" s="101">
        <f t="shared" si="79"/>
        <v>0</v>
      </c>
      <c r="I340" s="101">
        <f t="shared" si="79"/>
        <v>0</v>
      </c>
      <c r="J340" s="101">
        <f t="shared" si="79"/>
        <v>0</v>
      </c>
    </row>
    <row r="341" spans="1:10" s="74" customFormat="1" ht="33.75" customHeight="1">
      <c r="A341" s="8"/>
      <c r="B341" s="12" t="s">
        <v>358</v>
      </c>
      <c r="C341" s="12">
        <v>73000</v>
      </c>
      <c r="D341" s="13" t="s">
        <v>215</v>
      </c>
      <c r="E341" s="39">
        <f aca="true" t="shared" si="80" ref="E341:J341">SUM(E334:E340)</f>
        <v>0</v>
      </c>
      <c r="F341" s="39">
        <f t="shared" si="80"/>
        <v>0</v>
      </c>
      <c r="G341" s="39">
        <f t="shared" si="80"/>
        <v>0</v>
      </c>
      <c r="H341" s="39">
        <f t="shared" si="80"/>
        <v>0</v>
      </c>
      <c r="I341" s="39">
        <f t="shared" si="80"/>
        <v>0</v>
      </c>
      <c r="J341" s="39">
        <f t="shared" si="80"/>
        <v>0</v>
      </c>
    </row>
    <row r="342" spans="1:10" s="74" customFormat="1" ht="9" customHeight="1">
      <c r="A342" s="206"/>
      <c r="B342" s="21"/>
      <c r="C342" s="21"/>
      <c r="D342" s="22"/>
      <c r="E342" s="41"/>
      <c r="F342" s="41"/>
      <c r="G342" s="41"/>
      <c r="H342" s="41"/>
      <c r="I342" s="41"/>
      <c r="J342" s="41"/>
    </row>
    <row r="343" spans="1:10" s="75" customFormat="1" ht="24" customHeight="1">
      <c r="A343" s="37" t="s">
        <v>478</v>
      </c>
      <c r="B343" s="42" t="s">
        <v>409</v>
      </c>
      <c r="C343" s="42">
        <v>74000</v>
      </c>
      <c r="D343" s="9" t="s">
        <v>410</v>
      </c>
      <c r="E343" s="10"/>
      <c r="F343" s="10"/>
      <c r="G343" s="38"/>
      <c r="H343" s="10"/>
      <c r="I343" s="38"/>
      <c r="J343" s="39"/>
    </row>
    <row r="344" spans="1:10" s="75" customFormat="1" ht="24" customHeight="1">
      <c r="A344" s="81" t="s">
        <v>522</v>
      </c>
      <c r="B344" s="105" t="s">
        <v>411</v>
      </c>
      <c r="C344" s="105">
        <v>74100</v>
      </c>
      <c r="D344" s="83" t="s">
        <v>412</v>
      </c>
      <c r="E344" s="84">
        <f aca="true" t="shared" si="81" ref="E344:J344">E189</f>
        <v>0</v>
      </c>
      <c r="F344" s="84">
        <f t="shared" si="81"/>
        <v>0</v>
      </c>
      <c r="G344" s="84">
        <f t="shared" si="81"/>
        <v>0</v>
      </c>
      <c r="H344" s="84">
        <f t="shared" si="81"/>
        <v>0</v>
      </c>
      <c r="I344" s="84">
        <f t="shared" si="81"/>
        <v>0</v>
      </c>
      <c r="J344" s="84">
        <f t="shared" si="81"/>
        <v>0</v>
      </c>
    </row>
    <row r="345" spans="1:10" s="75" customFormat="1" ht="24" customHeight="1">
      <c r="A345" s="81" t="s">
        <v>523</v>
      </c>
      <c r="B345" s="105" t="s">
        <v>416</v>
      </c>
      <c r="C345" s="105">
        <v>74200</v>
      </c>
      <c r="D345" s="100" t="s">
        <v>417</v>
      </c>
      <c r="E345" s="101">
        <f aca="true" t="shared" si="82" ref="E345:J345">E199</f>
        <v>0</v>
      </c>
      <c r="F345" s="101">
        <f t="shared" si="82"/>
        <v>0</v>
      </c>
      <c r="G345" s="101">
        <f t="shared" si="82"/>
        <v>0</v>
      </c>
      <c r="H345" s="101">
        <f t="shared" si="82"/>
        <v>0</v>
      </c>
      <c r="I345" s="101">
        <f t="shared" si="82"/>
        <v>0</v>
      </c>
      <c r="J345" s="101">
        <f t="shared" si="82"/>
        <v>0</v>
      </c>
    </row>
    <row r="346" spans="1:10" s="75" customFormat="1" ht="24" customHeight="1">
      <c r="A346" s="81" t="s">
        <v>524</v>
      </c>
      <c r="B346" s="105" t="s">
        <v>434</v>
      </c>
      <c r="C346" s="105">
        <v>74300</v>
      </c>
      <c r="D346" s="100" t="s">
        <v>435</v>
      </c>
      <c r="E346" s="101">
        <f aca="true" t="shared" si="83" ref="E346:J346">E202</f>
        <v>0</v>
      </c>
      <c r="F346" s="101">
        <f t="shared" si="83"/>
        <v>0</v>
      </c>
      <c r="G346" s="101">
        <f t="shared" si="83"/>
        <v>0</v>
      </c>
      <c r="H346" s="101">
        <f t="shared" si="83"/>
        <v>0</v>
      </c>
      <c r="I346" s="101">
        <f t="shared" si="83"/>
        <v>0</v>
      </c>
      <c r="J346" s="101">
        <f t="shared" si="83"/>
        <v>0</v>
      </c>
    </row>
    <row r="347" spans="1:10" s="75" customFormat="1" ht="24" customHeight="1">
      <c r="A347" s="81" t="s">
        <v>525</v>
      </c>
      <c r="B347" s="105" t="s">
        <v>439</v>
      </c>
      <c r="C347" s="105">
        <v>74900</v>
      </c>
      <c r="D347" s="100" t="s">
        <v>440</v>
      </c>
      <c r="E347" s="101">
        <f aca="true" t="shared" si="84" ref="E347:J347">E206</f>
        <v>0</v>
      </c>
      <c r="F347" s="101">
        <f t="shared" si="84"/>
        <v>0</v>
      </c>
      <c r="G347" s="101">
        <f t="shared" si="84"/>
        <v>0</v>
      </c>
      <c r="H347" s="101">
        <f t="shared" si="84"/>
        <v>0</v>
      </c>
      <c r="I347" s="101">
        <f t="shared" si="84"/>
        <v>0</v>
      </c>
      <c r="J347" s="101">
        <f t="shared" si="84"/>
        <v>0</v>
      </c>
    </row>
    <row r="348" spans="1:10" s="74" customFormat="1" ht="24" customHeight="1">
      <c r="A348" s="8"/>
      <c r="B348" s="12" t="s">
        <v>409</v>
      </c>
      <c r="C348" s="12">
        <v>74000</v>
      </c>
      <c r="D348" s="13" t="s">
        <v>446</v>
      </c>
      <c r="E348" s="39">
        <f aca="true" t="shared" si="85" ref="E348:J348">SUM(E344:E347)</f>
        <v>0</v>
      </c>
      <c r="F348" s="39">
        <f t="shared" si="85"/>
        <v>0</v>
      </c>
      <c r="G348" s="39">
        <f t="shared" si="85"/>
        <v>0</v>
      </c>
      <c r="H348" s="39">
        <f t="shared" si="85"/>
        <v>0</v>
      </c>
      <c r="I348" s="39">
        <f t="shared" si="85"/>
        <v>0</v>
      </c>
      <c r="J348" s="39">
        <f t="shared" si="85"/>
        <v>0</v>
      </c>
    </row>
    <row r="349" spans="1:10" s="74" customFormat="1" ht="9" customHeight="1">
      <c r="A349" s="206"/>
      <c r="B349" s="21"/>
      <c r="C349" s="21"/>
      <c r="D349" s="22"/>
      <c r="E349" s="41"/>
      <c r="F349" s="41"/>
      <c r="G349" s="41"/>
      <c r="H349" s="41"/>
      <c r="I349" s="41"/>
      <c r="J349" s="41"/>
    </row>
    <row r="350" spans="1:10" s="75" customFormat="1" ht="30" customHeight="1">
      <c r="A350" s="37" t="s">
        <v>479</v>
      </c>
      <c r="B350" s="42" t="s">
        <v>447</v>
      </c>
      <c r="C350" s="42">
        <v>75000</v>
      </c>
      <c r="D350" s="13" t="s">
        <v>448</v>
      </c>
      <c r="E350" s="14"/>
      <c r="F350" s="14"/>
      <c r="G350" s="38"/>
      <c r="H350" s="14"/>
      <c r="I350" s="38"/>
      <c r="J350" s="39"/>
    </row>
    <row r="351" spans="1:10" s="75" customFormat="1" ht="63">
      <c r="A351" s="81" t="s">
        <v>526</v>
      </c>
      <c r="B351" s="121" t="s">
        <v>449</v>
      </c>
      <c r="C351" s="121">
        <v>75400</v>
      </c>
      <c r="D351" s="100" t="s">
        <v>450</v>
      </c>
      <c r="E351" s="101">
        <f aca="true" t="shared" si="86" ref="E351:J351">E216</f>
        <v>0</v>
      </c>
      <c r="F351" s="101">
        <f t="shared" si="86"/>
        <v>0</v>
      </c>
      <c r="G351" s="101">
        <f t="shared" si="86"/>
        <v>0</v>
      </c>
      <c r="H351" s="101">
        <f t="shared" si="86"/>
        <v>0</v>
      </c>
      <c r="I351" s="101">
        <f t="shared" si="86"/>
        <v>0</v>
      </c>
      <c r="J351" s="101">
        <f t="shared" si="86"/>
        <v>0</v>
      </c>
    </row>
    <row r="352" spans="1:10" s="74" customFormat="1" ht="39.75" customHeight="1">
      <c r="A352" s="8"/>
      <c r="B352" s="12" t="s">
        <v>447</v>
      </c>
      <c r="C352" s="12">
        <v>75000</v>
      </c>
      <c r="D352" s="13" t="s">
        <v>548</v>
      </c>
      <c r="E352" s="39">
        <f aca="true" t="shared" si="87" ref="E352:J352">SUM(E351)</f>
        <v>0</v>
      </c>
      <c r="F352" s="39">
        <f t="shared" si="87"/>
        <v>0</v>
      </c>
      <c r="G352" s="39">
        <f t="shared" si="87"/>
        <v>0</v>
      </c>
      <c r="H352" s="39">
        <f t="shared" si="87"/>
        <v>0</v>
      </c>
      <c r="I352" s="39">
        <f t="shared" si="87"/>
        <v>0</v>
      </c>
      <c r="J352" s="39">
        <f t="shared" si="87"/>
        <v>0</v>
      </c>
    </row>
    <row r="353" spans="1:10" s="74" customFormat="1" ht="9" customHeight="1">
      <c r="A353" s="206"/>
      <c r="B353" s="21"/>
      <c r="C353" s="21"/>
      <c r="D353" s="22"/>
      <c r="E353" s="41"/>
      <c r="F353" s="41"/>
      <c r="G353" s="41"/>
      <c r="H353" s="41"/>
      <c r="I353" s="41"/>
      <c r="J353" s="41"/>
    </row>
    <row r="354" spans="1:10" s="75" customFormat="1" ht="24" customHeight="1">
      <c r="A354" s="37" t="s">
        <v>480</v>
      </c>
      <c r="B354" s="8" t="s">
        <v>216</v>
      </c>
      <c r="C354" s="8">
        <v>76000</v>
      </c>
      <c r="D354" s="46" t="s">
        <v>217</v>
      </c>
      <c r="E354" s="44"/>
      <c r="F354" s="44"/>
      <c r="G354" s="38"/>
      <c r="H354" s="44"/>
      <c r="I354" s="38"/>
      <c r="J354" s="39"/>
    </row>
    <row r="355" spans="1:10" s="75" customFormat="1" ht="24" customHeight="1">
      <c r="A355" s="81" t="s">
        <v>527</v>
      </c>
      <c r="B355" s="89" t="s">
        <v>218</v>
      </c>
      <c r="C355" s="89">
        <v>76100</v>
      </c>
      <c r="D355" s="122" t="s">
        <v>217</v>
      </c>
      <c r="E355" s="91">
        <f aca="true" t="shared" si="88" ref="E355:J355">E231</f>
        <v>0</v>
      </c>
      <c r="F355" s="91">
        <f t="shared" si="88"/>
        <v>0</v>
      </c>
      <c r="G355" s="91">
        <f t="shared" si="88"/>
        <v>0</v>
      </c>
      <c r="H355" s="91">
        <f t="shared" si="88"/>
        <v>0</v>
      </c>
      <c r="I355" s="91">
        <f t="shared" si="88"/>
        <v>0</v>
      </c>
      <c r="J355" s="91">
        <f t="shared" si="88"/>
        <v>0</v>
      </c>
    </row>
    <row r="356" spans="1:10" s="74" customFormat="1" ht="24" customHeight="1">
      <c r="A356" s="8"/>
      <c r="B356" s="12" t="s">
        <v>216</v>
      </c>
      <c r="C356" s="12">
        <v>76000</v>
      </c>
      <c r="D356" s="13" t="s">
        <v>239</v>
      </c>
      <c r="E356" s="39">
        <f aca="true" t="shared" si="89" ref="E356:J356">SUM(E355)</f>
        <v>0</v>
      </c>
      <c r="F356" s="39">
        <f t="shared" si="89"/>
        <v>0</v>
      </c>
      <c r="G356" s="39">
        <f t="shared" si="89"/>
        <v>0</v>
      </c>
      <c r="H356" s="39">
        <f t="shared" si="89"/>
        <v>0</v>
      </c>
      <c r="I356" s="39">
        <f t="shared" si="89"/>
        <v>0</v>
      </c>
      <c r="J356" s="39">
        <f t="shared" si="89"/>
        <v>0</v>
      </c>
    </row>
    <row r="357" spans="1:10" s="74" customFormat="1" ht="9" customHeight="1">
      <c r="A357" s="206"/>
      <c r="B357" s="21"/>
      <c r="C357" s="21"/>
      <c r="D357" s="22"/>
      <c r="E357" s="41"/>
      <c r="F357" s="41"/>
      <c r="G357" s="41"/>
      <c r="H357" s="41"/>
      <c r="I357" s="41"/>
      <c r="J357" s="41"/>
    </row>
    <row r="358" spans="1:10" s="78" customFormat="1" ht="78.75">
      <c r="A358" s="37" t="s">
        <v>481</v>
      </c>
      <c r="B358" s="12" t="s">
        <v>240</v>
      </c>
      <c r="C358" s="12">
        <v>77000</v>
      </c>
      <c r="D358" s="9" t="s">
        <v>241</v>
      </c>
      <c r="E358" s="10"/>
      <c r="F358" s="10"/>
      <c r="G358" s="45"/>
      <c r="H358" s="10"/>
      <c r="I358" s="45"/>
      <c r="J358" s="39"/>
    </row>
    <row r="359" spans="1:10" s="75" customFormat="1" ht="24" customHeight="1">
      <c r="A359" s="81" t="s">
        <v>528</v>
      </c>
      <c r="B359" s="89" t="s">
        <v>242</v>
      </c>
      <c r="C359" s="89">
        <v>77900</v>
      </c>
      <c r="D359" s="100" t="s">
        <v>243</v>
      </c>
      <c r="E359" s="101">
        <f aca="true" t="shared" si="90" ref="E359:J359">E238</f>
        <v>0</v>
      </c>
      <c r="F359" s="101">
        <f t="shared" si="90"/>
        <v>0</v>
      </c>
      <c r="G359" s="101">
        <f t="shared" si="90"/>
        <v>0</v>
      </c>
      <c r="H359" s="101">
        <f t="shared" si="90"/>
        <v>0</v>
      </c>
      <c r="I359" s="101">
        <f t="shared" si="90"/>
        <v>0</v>
      </c>
      <c r="J359" s="101">
        <f t="shared" si="90"/>
        <v>0</v>
      </c>
    </row>
    <row r="360" spans="1:10" s="74" customFormat="1" ht="78.75">
      <c r="A360" s="40"/>
      <c r="B360" s="47" t="s">
        <v>240</v>
      </c>
      <c r="C360" s="47">
        <v>77000</v>
      </c>
      <c r="D360" s="48" t="s">
        <v>249</v>
      </c>
      <c r="E360" s="49">
        <f aca="true" t="shared" si="91" ref="E360:J360">SUM(E359)</f>
        <v>0</v>
      </c>
      <c r="F360" s="49">
        <f t="shared" si="91"/>
        <v>0</v>
      </c>
      <c r="G360" s="49">
        <f t="shared" si="91"/>
        <v>0</v>
      </c>
      <c r="H360" s="49">
        <f t="shared" si="91"/>
        <v>0</v>
      </c>
      <c r="I360" s="49">
        <f t="shared" si="91"/>
        <v>0</v>
      </c>
      <c r="J360" s="49">
        <f t="shared" si="91"/>
        <v>0</v>
      </c>
    </row>
    <row r="361" spans="1:10" s="74" customFormat="1" ht="4.5" customHeight="1">
      <c r="A361" s="24"/>
      <c r="B361" s="25"/>
      <c r="C361" s="25"/>
      <c r="D361" s="26"/>
      <c r="E361" s="27"/>
      <c r="F361" s="27"/>
      <c r="G361" s="27"/>
      <c r="H361" s="27"/>
      <c r="I361" s="27"/>
      <c r="J361" s="27"/>
    </row>
    <row r="362" spans="1:10" s="74" customFormat="1" ht="24" customHeight="1">
      <c r="A362" s="50"/>
      <c r="B362" s="50" t="s">
        <v>14</v>
      </c>
      <c r="C362" s="50">
        <v>70000</v>
      </c>
      <c r="D362" s="51" t="s">
        <v>250</v>
      </c>
      <c r="E362" s="52">
        <f aca="true" t="shared" si="92" ref="E362:J362">E324+E331+E341+E348+E352+E356+E360</f>
        <v>0</v>
      </c>
      <c r="F362" s="52">
        <f t="shared" si="92"/>
        <v>0</v>
      </c>
      <c r="G362" s="52">
        <f t="shared" si="92"/>
        <v>0</v>
      </c>
      <c r="H362" s="52">
        <f t="shared" si="92"/>
        <v>0</v>
      </c>
      <c r="I362" s="52">
        <f t="shared" si="92"/>
        <v>0</v>
      </c>
      <c r="J362" s="52">
        <f t="shared" si="92"/>
        <v>0</v>
      </c>
    </row>
    <row r="363" spans="1:10" s="74" customFormat="1" ht="24" customHeight="1">
      <c r="A363" s="24"/>
      <c r="B363" s="25"/>
      <c r="C363" s="25"/>
      <c r="D363" s="26"/>
      <c r="E363" s="27"/>
      <c r="F363" s="27"/>
      <c r="G363" s="27"/>
      <c r="H363" s="27"/>
      <c r="I363" s="27"/>
      <c r="J363" s="27"/>
    </row>
    <row r="364" spans="1:10" s="75" customFormat="1" ht="31.5">
      <c r="A364" s="53" t="s">
        <v>472</v>
      </c>
      <c r="B364" s="54" t="s">
        <v>15</v>
      </c>
      <c r="C364" s="54">
        <v>80000</v>
      </c>
      <c r="D364" s="55" t="s">
        <v>16</v>
      </c>
      <c r="E364" s="56"/>
      <c r="F364" s="56"/>
      <c r="G364" s="57"/>
      <c r="H364" s="56"/>
      <c r="I364" s="57"/>
      <c r="J364" s="58"/>
    </row>
    <row r="365" spans="1:10" s="75" customFormat="1" ht="24" customHeight="1">
      <c r="A365" s="59" t="s">
        <v>482</v>
      </c>
      <c r="B365" s="15" t="s">
        <v>251</v>
      </c>
      <c r="C365" s="15">
        <v>81000</v>
      </c>
      <c r="D365" s="19" t="s">
        <v>252</v>
      </c>
      <c r="E365" s="20"/>
      <c r="F365" s="20"/>
      <c r="G365" s="60"/>
      <c r="H365" s="20"/>
      <c r="I365" s="60"/>
      <c r="J365" s="61"/>
    </row>
    <row r="366" spans="1:10" s="75" customFormat="1" ht="31.5">
      <c r="A366" s="124" t="s">
        <v>529</v>
      </c>
      <c r="B366" s="125" t="s">
        <v>253</v>
      </c>
      <c r="C366" s="125">
        <v>81100</v>
      </c>
      <c r="D366" s="126" t="s">
        <v>254</v>
      </c>
      <c r="E366" s="127">
        <f aca="true" t="shared" si="93" ref="E366:J366">E252</f>
        <v>0</v>
      </c>
      <c r="F366" s="127">
        <f t="shared" si="93"/>
        <v>0</v>
      </c>
      <c r="G366" s="127">
        <f t="shared" si="93"/>
        <v>0</v>
      </c>
      <c r="H366" s="127">
        <f t="shared" si="93"/>
        <v>0</v>
      </c>
      <c r="I366" s="127">
        <f t="shared" si="93"/>
        <v>0</v>
      </c>
      <c r="J366" s="127">
        <f t="shared" si="93"/>
        <v>0</v>
      </c>
    </row>
    <row r="367" spans="1:10" s="75" customFormat="1" ht="24" customHeight="1">
      <c r="A367" s="124" t="s">
        <v>530</v>
      </c>
      <c r="B367" s="125" t="s">
        <v>266</v>
      </c>
      <c r="C367" s="125">
        <v>81200</v>
      </c>
      <c r="D367" s="126" t="s">
        <v>267</v>
      </c>
      <c r="E367" s="127">
        <f aca="true" t="shared" si="94" ref="E367:J367">E257</f>
        <v>0</v>
      </c>
      <c r="F367" s="127">
        <f t="shared" si="94"/>
        <v>0</v>
      </c>
      <c r="G367" s="127">
        <f t="shared" si="94"/>
        <v>0</v>
      </c>
      <c r="H367" s="127">
        <f t="shared" si="94"/>
        <v>0</v>
      </c>
      <c r="I367" s="127">
        <f t="shared" si="94"/>
        <v>0</v>
      </c>
      <c r="J367" s="127">
        <f t="shared" si="94"/>
        <v>0</v>
      </c>
    </row>
    <row r="368" spans="1:10" s="75" customFormat="1" ht="31.5">
      <c r="A368" s="124" t="s">
        <v>531</v>
      </c>
      <c r="B368" s="125" t="s">
        <v>275</v>
      </c>
      <c r="C368" s="125">
        <v>81300</v>
      </c>
      <c r="D368" s="126" t="s">
        <v>276</v>
      </c>
      <c r="E368" s="127">
        <f aca="true" t="shared" si="95" ref="E368:J368">E262</f>
        <v>0</v>
      </c>
      <c r="F368" s="127">
        <f t="shared" si="95"/>
        <v>0</v>
      </c>
      <c r="G368" s="127">
        <f t="shared" si="95"/>
        <v>0</v>
      </c>
      <c r="H368" s="127">
        <f t="shared" si="95"/>
        <v>0</v>
      </c>
      <c r="I368" s="127">
        <f t="shared" si="95"/>
        <v>0</v>
      </c>
      <c r="J368" s="127">
        <f t="shared" si="95"/>
        <v>0</v>
      </c>
    </row>
    <row r="369" spans="1:10" s="74" customFormat="1" ht="31.5">
      <c r="A369" s="62"/>
      <c r="B369" s="18" t="s">
        <v>251</v>
      </c>
      <c r="C369" s="18">
        <v>81000</v>
      </c>
      <c r="D369" s="19" t="s">
        <v>283</v>
      </c>
      <c r="E369" s="61">
        <f aca="true" t="shared" si="96" ref="E369:J369">SUM(E366:E368)</f>
        <v>0</v>
      </c>
      <c r="F369" s="61">
        <f t="shared" si="96"/>
        <v>0</v>
      </c>
      <c r="G369" s="61">
        <f t="shared" si="96"/>
        <v>0</v>
      </c>
      <c r="H369" s="61">
        <f t="shared" si="96"/>
        <v>0</v>
      </c>
      <c r="I369" s="61">
        <f t="shared" si="96"/>
        <v>0</v>
      </c>
      <c r="J369" s="61">
        <f t="shared" si="96"/>
        <v>0</v>
      </c>
    </row>
    <row r="370" spans="1:10" s="74" customFormat="1" ht="9" customHeight="1">
      <c r="A370" s="206"/>
      <c r="B370" s="21"/>
      <c r="C370" s="21"/>
      <c r="D370" s="22"/>
      <c r="E370" s="41"/>
      <c r="F370" s="41"/>
      <c r="G370" s="41"/>
      <c r="H370" s="41"/>
      <c r="I370" s="41"/>
      <c r="J370" s="41"/>
    </row>
    <row r="371" spans="1:10" s="75" customFormat="1" ht="47.25">
      <c r="A371" s="59" t="s">
        <v>483</v>
      </c>
      <c r="B371" s="15" t="s">
        <v>463</v>
      </c>
      <c r="C371" s="15">
        <v>82000</v>
      </c>
      <c r="D371" s="16" t="s">
        <v>464</v>
      </c>
      <c r="E371" s="17"/>
      <c r="F371" s="17"/>
      <c r="G371" s="60"/>
      <c r="H371" s="17"/>
      <c r="I371" s="60"/>
      <c r="J371" s="61"/>
    </row>
    <row r="372" spans="1:10" s="78" customFormat="1" ht="31.5">
      <c r="A372" s="124" t="s">
        <v>532</v>
      </c>
      <c r="B372" s="125" t="s">
        <v>465</v>
      </c>
      <c r="C372" s="125">
        <v>82100</v>
      </c>
      <c r="D372" s="126" t="s">
        <v>466</v>
      </c>
      <c r="E372" s="127">
        <f aca="true" t="shared" si="97" ref="E372:J372">E269</f>
        <v>0</v>
      </c>
      <c r="F372" s="127">
        <f t="shared" si="97"/>
        <v>0</v>
      </c>
      <c r="G372" s="127">
        <f t="shared" si="97"/>
        <v>0</v>
      </c>
      <c r="H372" s="127">
        <f t="shared" si="97"/>
        <v>0</v>
      </c>
      <c r="I372" s="127">
        <f t="shared" si="97"/>
        <v>0</v>
      </c>
      <c r="J372" s="127">
        <f t="shared" si="97"/>
        <v>0</v>
      </c>
    </row>
    <row r="373" spans="1:10" s="75" customFormat="1" ht="24" customHeight="1">
      <c r="A373" s="124" t="s">
        <v>535</v>
      </c>
      <c r="B373" s="131" t="s">
        <v>285</v>
      </c>
      <c r="C373" s="131">
        <v>82200</v>
      </c>
      <c r="D373" s="132" t="s">
        <v>286</v>
      </c>
      <c r="E373" s="140">
        <f aca="true" t="shared" si="98" ref="E373:J373">E274</f>
        <v>0</v>
      </c>
      <c r="F373" s="140">
        <f t="shared" si="98"/>
        <v>0</v>
      </c>
      <c r="G373" s="140">
        <f t="shared" si="98"/>
        <v>0</v>
      </c>
      <c r="H373" s="140">
        <f t="shared" si="98"/>
        <v>0</v>
      </c>
      <c r="I373" s="140">
        <f t="shared" si="98"/>
        <v>0</v>
      </c>
      <c r="J373" s="140">
        <f t="shared" si="98"/>
        <v>0</v>
      </c>
    </row>
    <row r="374" spans="1:10" s="78" customFormat="1" ht="24" customHeight="1">
      <c r="A374" s="124" t="s">
        <v>536</v>
      </c>
      <c r="B374" s="125" t="s">
        <v>294</v>
      </c>
      <c r="C374" s="125">
        <v>82300</v>
      </c>
      <c r="D374" s="126" t="s">
        <v>295</v>
      </c>
      <c r="E374" s="127">
        <f aca="true" t="shared" si="99" ref="E374:J374">E284</f>
        <v>0</v>
      </c>
      <c r="F374" s="127">
        <f t="shared" si="99"/>
        <v>0</v>
      </c>
      <c r="G374" s="127">
        <f t="shared" si="99"/>
        <v>0</v>
      </c>
      <c r="H374" s="127">
        <f t="shared" si="99"/>
        <v>0</v>
      </c>
      <c r="I374" s="127">
        <f t="shared" si="99"/>
        <v>0</v>
      </c>
      <c r="J374" s="127">
        <f t="shared" si="99"/>
        <v>0</v>
      </c>
    </row>
    <row r="375" spans="1:10" s="78" customFormat="1" ht="24" customHeight="1">
      <c r="A375" s="124" t="s">
        <v>539</v>
      </c>
      <c r="B375" s="125" t="s">
        <v>311</v>
      </c>
      <c r="C375" s="125">
        <v>82500</v>
      </c>
      <c r="D375" s="126" t="s">
        <v>17</v>
      </c>
      <c r="E375" s="127">
        <f aca="true" t="shared" si="100" ref="E375:J375">E287</f>
        <v>0</v>
      </c>
      <c r="F375" s="127">
        <f t="shared" si="100"/>
        <v>0</v>
      </c>
      <c r="G375" s="127">
        <f t="shared" si="100"/>
        <v>0</v>
      </c>
      <c r="H375" s="127">
        <f t="shared" si="100"/>
        <v>0</v>
      </c>
      <c r="I375" s="127">
        <f t="shared" si="100"/>
        <v>0</v>
      </c>
      <c r="J375" s="127">
        <f t="shared" si="100"/>
        <v>0</v>
      </c>
    </row>
    <row r="376" spans="1:10" s="74" customFormat="1" ht="31.5">
      <c r="A376" s="63"/>
      <c r="B376" s="64" t="s">
        <v>284</v>
      </c>
      <c r="C376" s="64">
        <v>82000</v>
      </c>
      <c r="D376" s="65" t="s">
        <v>314</v>
      </c>
      <c r="E376" s="66">
        <f aca="true" t="shared" si="101" ref="E376:J376">SUM(E372:E375)</f>
        <v>0</v>
      </c>
      <c r="F376" s="66">
        <f t="shared" si="101"/>
        <v>0</v>
      </c>
      <c r="G376" s="66">
        <f t="shared" si="101"/>
        <v>0</v>
      </c>
      <c r="H376" s="66">
        <f t="shared" si="101"/>
        <v>0</v>
      </c>
      <c r="I376" s="66">
        <f t="shared" si="101"/>
        <v>0</v>
      </c>
      <c r="J376" s="66">
        <f t="shared" si="101"/>
        <v>0</v>
      </c>
    </row>
    <row r="377" spans="1:10" s="74" customFormat="1" ht="9" customHeight="1">
      <c r="A377" s="24"/>
      <c r="B377" s="25"/>
      <c r="C377" s="25"/>
      <c r="D377" s="26"/>
      <c r="E377" s="27"/>
      <c r="F377" s="27"/>
      <c r="G377" s="27"/>
      <c r="H377" s="27"/>
      <c r="I377" s="27"/>
      <c r="J377" s="27"/>
    </row>
    <row r="378" spans="1:10" s="75" customFormat="1" ht="47.25">
      <c r="A378" s="67" t="s">
        <v>484</v>
      </c>
      <c r="B378" s="68" t="s">
        <v>315</v>
      </c>
      <c r="C378" s="68">
        <v>86000</v>
      </c>
      <c r="D378" s="69" t="s">
        <v>316</v>
      </c>
      <c r="E378" s="70"/>
      <c r="F378" s="70"/>
      <c r="G378" s="71"/>
      <c r="H378" s="70"/>
      <c r="I378" s="60"/>
      <c r="J378" s="72"/>
    </row>
    <row r="379" spans="1:10" s="75" customFormat="1" ht="31.5">
      <c r="A379" s="124" t="s">
        <v>540</v>
      </c>
      <c r="B379" s="131" t="s">
        <v>317</v>
      </c>
      <c r="C379" s="131">
        <v>86100</v>
      </c>
      <c r="D379" s="132" t="s">
        <v>318</v>
      </c>
      <c r="E379" s="140">
        <f aca="true" t="shared" si="102" ref="E379:J379">E293</f>
        <v>0</v>
      </c>
      <c r="F379" s="140">
        <f t="shared" si="102"/>
        <v>0</v>
      </c>
      <c r="G379" s="140">
        <f t="shared" si="102"/>
        <v>0</v>
      </c>
      <c r="H379" s="140">
        <f t="shared" si="102"/>
        <v>0</v>
      </c>
      <c r="I379" s="140">
        <f t="shared" si="102"/>
        <v>0</v>
      </c>
      <c r="J379" s="140">
        <f t="shared" si="102"/>
        <v>0</v>
      </c>
    </row>
    <row r="380" spans="1:10" s="74" customFormat="1" ht="47.25">
      <c r="A380" s="62"/>
      <c r="B380" s="18" t="s">
        <v>315</v>
      </c>
      <c r="C380" s="18">
        <v>86000</v>
      </c>
      <c r="D380" s="19" t="s">
        <v>322</v>
      </c>
      <c r="E380" s="61">
        <f aca="true" t="shared" si="103" ref="E380:J380">SUM(E379)</f>
        <v>0</v>
      </c>
      <c r="F380" s="61">
        <f t="shared" si="103"/>
        <v>0</v>
      </c>
      <c r="G380" s="61">
        <f t="shared" si="103"/>
        <v>0</v>
      </c>
      <c r="H380" s="61">
        <f t="shared" si="103"/>
        <v>0</v>
      </c>
      <c r="I380" s="61">
        <f t="shared" si="103"/>
        <v>0</v>
      </c>
      <c r="J380" s="61">
        <f t="shared" si="103"/>
        <v>0</v>
      </c>
    </row>
    <row r="381" spans="1:10" s="74" customFormat="1" ht="9" customHeight="1">
      <c r="A381" s="24"/>
      <c r="B381" s="25"/>
      <c r="C381" s="25"/>
      <c r="D381" s="26"/>
      <c r="E381" s="27"/>
      <c r="F381" s="27"/>
      <c r="G381" s="27"/>
      <c r="H381" s="27"/>
      <c r="I381" s="27"/>
      <c r="J381" s="27"/>
    </row>
    <row r="382" spans="1:10" s="74" customFormat="1" ht="47.25">
      <c r="A382" s="145"/>
      <c r="B382" s="145" t="s">
        <v>15</v>
      </c>
      <c r="C382" s="145">
        <v>80000</v>
      </c>
      <c r="D382" s="146" t="s">
        <v>323</v>
      </c>
      <c r="E382" s="147">
        <f aca="true" t="shared" si="104" ref="E382:J382">E369+E376+E380</f>
        <v>0</v>
      </c>
      <c r="F382" s="147">
        <f t="shared" si="104"/>
        <v>0</v>
      </c>
      <c r="G382" s="147">
        <f t="shared" si="104"/>
        <v>0</v>
      </c>
      <c r="H382" s="147">
        <f t="shared" si="104"/>
        <v>0</v>
      </c>
      <c r="I382" s="147">
        <f t="shared" si="104"/>
        <v>0</v>
      </c>
      <c r="J382" s="147">
        <f t="shared" si="104"/>
        <v>0</v>
      </c>
    </row>
    <row r="383" spans="12:13" ht="15.75">
      <c r="L383" s="201"/>
      <c r="M383" s="201"/>
    </row>
    <row r="384" spans="1:13" ht="34.5" customHeight="1">
      <c r="A384" s="254" t="s">
        <v>542</v>
      </c>
      <c r="B384" s="255"/>
      <c r="C384" s="255"/>
      <c r="D384" s="255"/>
      <c r="E384" s="255"/>
      <c r="F384" s="255"/>
      <c r="G384" s="255"/>
      <c r="H384" s="255"/>
      <c r="I384" s="255"/>
      <c r="J384" s="256"/>
      <c r="L384" s="201"/>
      <c r="M384" s="201"/>
    </row>
    <row r="385" spans="8:13" ht="15" customHeight="1">
      <c r="H385" s="151"/>
      <c r="L385" s="201"/>
      <c r="M385" s="201"/>
    </row>
    <row r="386" spans="1:10" s="74" customFormat="1" ht="41.25" customHeight="1">
      <c r="A386" s="220" t="s">
        <v>470</v>
      </c>
      <c r="B386" s="221" t="s">
        <v>13</v>
      </c>
      <c r="C386" s="221">
        <v>60000</v>
      </c>
      <c r="D386" s="217" t="s">
        <v>5</v>
      </c>
      <c r="E386" s="218">
        <f aca="true" t="shared" si="105" ref="E386:J386">E315</f>
        <v>0</v>
      </c>
      <c r="F386" s="218">
        <f t="shared" si="105"/>
        <v>0</v>
      </c>
      <c r="G386" s="218">
        <f t="shared" si="105"/>
        <v>0</v>
      </c>
      <c r="H386" s="218">
        <f t="shared" si="105"/>
        <v>0</v>
      </c>
      <c r="I386" s="218">
        <f t="shared" si="105"/>
        <v>0</v>
      </c>
      <c r="J386" s="218">
        <f t="shared" si="105"/>
        <v>0</v>
      </c>
    </row>
    <row r="387" spans="1:10" s="75" customFormat="1" ht="41.25" customHeight="1">
      <c r="A387" s="222" t="s">
        <v>471</v>
      </c>
      <c r="B387" s="223" t="s">
        <v>14</v>
      </c>
      <c r="C387" s="223">
        <v>70000</v>
      </c>
      <c r="D387" s="224" t="s">
        <v>6</v>
      </c>
      <c r="E387" s="225">
        <f aca="true" t="shared" si="106" ref="E387:J387">E362</f>
        <v>0</v>
      </c>
      <c r="F387" s="225">
        <f t="shared" si="106"/>
        <v>0</v>
      </c>
      <c r="G387" s="225">
        <f t="shared" si="106"/>
        <v>0</v>
      </c>
      <c r="H387" s="225">
        <f t="shared" si="106"/>
        <v>0</v>
      </c>
      <c r="I387" s="225">
        <f t="shared" si="106"/>
        <v>0</v>
      </c>
      <c r="J387" s="225">
        <f t="shared" si="106"/>
        <v>0</v>
      </c>
    </row>
    <row r="388" spans="1:10" s="75" customFormat="1" ht="41.25" customHeight="1" thickBot="1">
      <c r="A388" s="222" t="s">
        <v>472</v>
      </c>
      <c r="B388" s="226" t="s">
        <v>15</v>
      </c>
      <c r="C388" s="226">
        <v>80000</v>
      </c>
      <c r="D388" s="224" t="s">
        <v>7</v>
      </c>
      <c r="E388" s="225">
        <f aca="true" t="shared" si="107" ref="E388:J388">E382</f>
        <v>0</v>
      </c>
      <c r="F388" s="225">
        <f t="shared" si="107"/>
        <v>0</v>
      </c>
      <c r="G388" s="225">
        <f t="shared" si="107"/>
        <v>0</v>
      </c>
      <c r="H388" s="225">
        <f t="shared" si="107"/>
        <v>0</v>
      </c>
      <c r="I388" s="225">
        <f t="shared" si="107"/>
        <v>0</v>
      </c>
      <c r="J388" s="225">
        <f t="shared" si="107"/>
        <v>0</v>
      </c>
    </row>
    <row r="389" spans="1:10" s="74" customFormat="1" ht="41.25" customHeight="1" thickBot="1">
      <c r="A389" s="251" t="s">
        <v>8</v>
      </c>
      <c r="B389" s="252"/>
      <c r="C389" s="252"/>
      <c r="D389" s="253"/>
      <c r="E389" s="219">
        <f aca="true" t="shared" si="108" ref="E389:J389">SUM(E386:E388)</f>
        <v>0</v>
      </c>
      <c r="F389" s="219">
        <f t="shared" si="108"/>
        <v>0</v>
      </c>
      <c r="G389" s="219">
        <f t="shared" si="108"/>
        <v>0</v>
      </c>
      <c r="H389" s="219">
        <f t="shared" si="108"/>
        <v>0</v>
      </c>
      <c r="I389" s="219">
        <f t="shared" si="108"/>
        <v>0</v>
      </c>
      <c r="J389" s="219">
        <f t="shared" si="108"/>
        <v>0</v>
      </c>
    </row>
    <row r="390" spans="12:13" ht="15.75">
      <c r="L390" s="201"/>
      <c r="M390" s="201"/>
    </row>
    <row r="391" spans="12:13" ht="15.75">
      <c r="L391" s="201"/>
      <c r="M391" s="201"/>
    </row>
    <row r="392" spans="12:13" ht="15.75">
      <c r="L392" s="201"/>
      <c r="M392" s="201"/>
    </row>
    <row r="393" spans="12:13" ht="15.75">
      <c r="L393" s="201"/>
      <c r="M393" s="201"/>
    </row>
    <row r="394" spans="12:13" ht="15.75">
      <c r="L394" s="201"/>
      <c r="M394" s="201"/>
    </row>
    <row r="395" spans="12:13" ht="15.75">
      <c r="L395" s="201"/>
      <c r="M395" s="201"/>
    </row>
    <row r="396" spans="12:13" ht="15.75">
      <c r="L396" s="201"/>
      <c r="M396" s="201"/>
    </row>
    <row r="397" spans="12:13" ht="15.75">
      <c r="L397" s="201"/>
      <c r="M397" s="201"/>
    </row>
    <row r="398" spans="12:13" ht="15.75">
      <c r="L398" s="201"/>
      <c r="M398" s="201"/>
    </row>
    <row r="399" spans="12:13" ht="15.75">
      <c r="L399" s="201"/>
      <c r="M399" s="201"/>
    </row>
    <row r="400" spans="12:13" ht="15.75">
      <c r="L400" s="201"/>
      <c r="M400" s="201"/>
    </row>
    <row r="401" spans="12:13" ht="15.75">
      <c r="L401" s="201"/>
      <c r="M401" s="201"/>
    </row>
    <row r="402" spans="12:13" ht="15.75">
      <c r="L402" s="201"/>
      <c r="M402" s="201"/>
    </row>
    <row r="403" spans="12:13" ht="15.75">
      <c r="L403" s="201"/>
      <c r="M403" s="201"/>
    </row>
    <row r="404" spans="12:13" ht="15.75">
      <c r="L404" s="201"/>
      <c r="M404" s="201"/>
    </row>
    <row r="405" spans="12:13" ht="15.75">
      <c r="L405" s="201"/>
      <c r="M405" s="201"/>
    </row>
    <row r="406" spans="12:13" ht="15.75">
      <c r="L406" s="201"/>
      <c r="M406" s="201"/>
    </row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</sheetData>
  <sheetProtection/>
  <mergeCells count="21">
    <mergeCell ref="A1:M1"/>
    <mergeCell ref="A298:J298"/>
    <mergeCell ref="A10:J10"/>
    <mergeCell ref="A7:A9"/>
    <mergeCell ref="B7:B9"/>
    <mergeCell ref="C7:C9"/>
    <mergeCell ref="D7:D9"/>
    <mergeCell ref="E7:H7"/>
    <mergeCell ref="M7:M9"/>
    <mergeCell ref="A3:M3"/>
    <mergeCell ref="A389:D389"/>
    <mergeCell ref="A384:J384"/>
    <mergeCell ref="A5:M5"/>
    <mergeCell ref="A4:M4"/>
    <mergeCell ref="A6:M6"/>
    <mergeCell ref="K302:K307"/>
    <mergeCell ref="K10:K16"/>
    <mergeCell ref="A56:J56"/>
    <mergeCell ref="A243:J243"/>
    <mergeCell ref="K7:K9"/>
    <mergeCell ref="L8:L9"/>
  </mergeCells>
  <printOptions horizontalCentered="1"/>
  <pageMargins left="0.6" right="0.5" top="0.551181102362205" bottom="0.511811023622047" header="0.393700787401575" footer="0.236220472440945"/>
  <pageSetup horizontalDpi="600" verticalDpi="600" orientation="landscape" scale="54" r:id="rId3"/>
  <rowBreaks count="7" manualBreakCount="7">
    <brk id="38" max="12" man="1"/>
    <brk id="56" max="12" man="1"/>
    <brk id="100" max="12" man="1"/>
    <brk id="145" max="12" man="1"/>
    <brk id="189" max="12" man="1"/>
    <brk id="232" max="255" man="1"/>
    <brk id="271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KWGN-USER</dc:creator>
  <cp:keywords/>
  <dc:description/>
  <cp:lastModifiedBy>Windows User</cp:lastModifiedBy>
  <cp:lastPrinted>2020-02-24T01:22:48Z</cp:lastPrinted>
  <dcterms:created xsi:type="dcterms:W3CDTF">2017-07-24T00:48:47Z</dcterms:created>
  <dcterms:modified xsi:type="dcterms:W3CDTF">2020-02-24T09:01:55Z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1033-10.2.0.7516</vt:lpwstr>
  </property>
</Properties>
</file>